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N:\工事・委託班\７年度\13_年間業務委託\12　申請書、誓約書\5週目\"/>
    </mc:Choice>
  </mc:AlternateContent>
  <xr:revisionPtr revIDLastSave="0" documentId="13_ncr:1_{3A1605CB-4E64-4CEF-BA2C-F30E2CCA656F}" xr6:coauthVersionLast="47" xr6:coauthVersionMax="47" xr10:uidLastSave="{00000000-0000-0000-0000-000000000000}"/>
  <workbookProtection workbookAlgorithmName="SHA-512" workbookHashValue="NhB9BxRjOIjUl6Jh0pRH7gJw7rqAAWR/1cHKo1dEUJULnL+eMTWM26DP+TOMpWEdnWJCuVNsjuFy2tkrP24IbA==" workbookSaltValue="iUwa7FO6+GTbk1xDb3Le4A==" workbookSpinCount="100000" lockStructure="1"/>
  <bookViews>
    <workbookView xWindow="-120" yWindow="-120" windowWidth="29040" windowHeight="15720" xr2:uid="{00000000-000D-0000-FFFF-FFFF00000000}"/>
  </bookViews>
  <sheets>
    <sheet name="申請書" sheetId="5" r:id="rId1"/>
    <sheet name="記載例" sheetId="10" r:id="rId2"/>
    <sheet name="申請書 (記載例用)" sheetId="8" state="hidden" r:id="rId3"/>
    <sheet name="非表示にするよ" sheetId="4" state="hidden" r:id="rId4"/>
  </sheets>
  <definedNames>
    <definedName name="_GoBack" localSheetId="0">申請書!$B$44</definedName>
    <definedName name="_GoBack" localSheetId="2">'申請書 (記載例用)'!$B$43</definedName>
    <definedName name="_xlnm.Print_Area" localSheetId="0">申請書!$A$1:$H$87</definedName>
    <definedName name="_xlnm.Print_Area" localSheetId="2">'申請書 (記載例用)'!$A$1:$H$43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57" i="4" l="1"/>
  <c r="D57" i="5"/>
  <c r="P60" i="4"/>
  <c r="P59" i="4"/>
  <c r="Q58" i="4"/>
  <c r="P58" i="4"/>
  <c r="Q57" i="4"/>
  <c r="Q55" i="4" l="1"/>
  <c r="P55" i="4"/>
  <c r="Q54" i="4"/>
  <c r="P54" i="4"/>
  <c r="Q53" i="4"/>
  <c r="P53" i="4"/>
  <c r="Q52" i="4"/>
  <c r="P52" i="4"/>
  <c r="Q51" i="4"/>
  <c r="P51" i="4"/>
  <c r="Q50" i="4"/>
  <c r="P50" i="4"/>
  <c r="Q49" i="4"/>
  <c r="P49" i="4"/>
  <c r="D59" i="5" l="1"/>
  <c r="D58" i="5"/>
  <c r="P46" i="4"/>
  <c r="P42" i="4"/>
  <c r="P38" i="4"/>
  <c r="P34" i="4"/>
  <c r="Q40" i="4"/>
  <c r="P40" i="4"/>
  <c r="Q39" i="4"/>
  <c r="P39" i="4"/>
  <c r="Q38" i="4"/>
  <c r="Q37" i="4"/>
  <c r="P37" i="4"/>
  <c r="Q36" i="4"/>
  <c r="P36" i="4"/>
  <c r="Q35" i="4"/>
  <c r="P35" i="4"/>
  <c r="Q34" i="4"/>
  <c r="Q33" i="4"/>
  <c r="P33" i="4"/>
  <c r="Q45" i="4"/>
  <c r="P45" i="4"/>
  <c r="Q44" i="4"/>
  <c r="P44" i="4"/>
  <c r="Q43" i="4"/>
  <c r="P43" i="4"/>
  <c r="Q42" i="4"/>
  <c r="Q41" i="4"/>
  <c r="P41" i="4"/>
  <c r="Q56" i="4"/>
  <c r="P56" i="4"/>
  <c r="Q48" i="4"/>
  <c r="P48" i="4"/>
  <c r="Q47" i="4"/>
  <c r="P47" i="4"/>
  <c r="Q46" i="4"/>
  <c r="D20" i="8" l="1"/>
  <c r="D19" i="8"/>
  <c r="D1" i="8"/>
  <c r="Q3" i="4" l="1"/>
  <c r="P3" i="4" l="1"/>
  <c r="Q22" i="4"/>
  <c r="P22" i="4"/>
  <c r="Q14" i="4"/>
  <c r="P14" i="4"/>
  <c r="P25" i="4"/>
  <c r="Q25" i="4"/>
  <c r="P17" i="4"/>
  <c r="Q17" i="4"/>
  <c r="Q10" i="4"/>
  <c r="P10" i="4"/>
  <c r="Q24" i="4"/>
  <c r="P24" i="4"/>
  <c r="Q12" i="4"/>
  <c r="P12" i="4"/>
  <c r="Q26" i="4"/>
  <c r="P26" i="4"/>
  <c r="D20" i="5"/>
  <c r="D19" i="5"/>
  <c r="Q29" i="4"/>
  <c r="P29" i="4"/>
  <c r="Q21" i="4"/>
  <c r="P21" i="4"/>
  <c r="Q13" i="4"/>
  <c r="P13" i="4"/>
  <c r="P7" i="4"/>
  <c r="Q7" i="4"/>
  <c r="Q32" i="4"/>
  <c r="P32" i="4"/>
  <c r="Q28" i="4"/>
  <c r="P28" i="4"/>
  <c r="Q20" i="4"/>
  <c r="P20" i="4"/>
  <c r="Q16" i="4"/>
  <c r="P16" i="4"/>
  <c r="Q9" i="4"/>
  <c r="P9" i="4"/>
  <c r="Q6" i="4"/>
  <c r="P6" i="4"/>
  <c r="P31" i="4"/>
  <c r="Q31" i="4"/>
  <c r="Q27" i="4"/>
  <c r="P27" i="4"/>
  <c r="P23" i="4"/>
  <c r="Q23" i="4"/>
  <c r="Q19" i="4"/>
  <c r="P19" i="4"/>
  <c r="Q15" i="4"/>
  <c r="P15" i="4"/>
  <c r="Q11" i="4"/>
  <c r="P11" i="4"/>
  <c r="Q5" i="4"/>
  <c r="P5" i="4"/>
  <c r="Q30" i="4"/>
  <c r="P30" i="4"/>
  <c r="Q18" i="4"/>
  <c r="P18" i="4"/>
  <c r="Q8" i="4"/>
  <c r="P8" i="4"/>
  <c r="Q4" i="4"/>
  <c r="P4" i="4"/>
  <c r="D1" i="5" l="1"/>
</calcChain>
</file>

<file path=xl/sharedStrings.xml><?xml version="1.0" encoding="utf-8"?>
<sst xmlns="http://schemas.openxmlformats.org/spreadsheetml/2006/main" count="570" uniqueCount="261">
  <si>
    <t>松戸市制限付き一般競争入札参加資格審査申請書兼誓約書</t>
  </si>
  <si>
    <t>　　　松　戸　市　長</t>
  </si>
  <si>
    <t>　　　　　　　　　　　　　　　　　　　　　　　　　　　所在地又は住所</t>
  </si>
  <si>
    <t>記</t>
  </si>
  <si>
    <t>資格</t>
  </si>
  <si>
    <t>事業件名</t>
  </si>
  <si>
    <t>発注機関</t>
  </si>
  <si>
    <t>契約金額</t>
  </si>
  <si>
    <t>履行期間</t>
  </si>
  <si>
    <t>　　　　千円</t>
  </si>
  <si>
    <t>氏　　名</t>
  </si>
  <si>
    <t>ﾒｰﾙｱﾄﾞﾚｽ</t>
  </si>
  <si>
    <t>電話番号</t>
  </si>
  <si>
    <t>FAX番号</t>
  </si>
  <si>
    <t>号</t>
    <rPh sb="0" eb="1">
      <t>ゴウ</t>
    </rPh>
    <phoneticPr fontId="20"/>
  </si>
  <si>
    <r>
      <t>　（１）</t>
    </r>
    <r>
      <rPr>
        <sz val="7"/>
        <color theme="1"/>
        <rFont val="Times New Roman"/>
        <family val="1"/>
      </rPr>
      <t xml:space="preserve">        </t>
    </r>
    <r>
      <rPr>
        <sz val="11"/>
        <color theme="1"/>
        <rFont val="ＭＳ Ｐゴシック"/>
        <family val="3"/>
        <charset val="128"/>
      </rPr>
      <t>松契一般第　　　</t>
    </r>
    <phoneticPr fontId="20"/>
  </si>
  <si>
    <r>
      <t>　（２）</t>
    </r>
    <r>
      <rPr>
        <sz val="7"/>
        <color theme="1"/>
        <rFont val="Times New Roman"/>
        <family val="1"/>
      </rPr>
      <t xml:space="preserve">        </t>
    </r>
    <r>
      <rPr>
        <sz val="11"/>
        <color theme="1"/>
        <rFont val="ＭＳ Ｐゴシック"/>
        <family val="3"/>
        <charset val="128"/>
      </rPr>
      <t>事業名称：　</t>
    </r>
    <phoneticPr fontId="20"/>
  </si>
  <si>
    <r>
      <t>　（３）</t>
    </r>
    <r>
      <rPr>
        <sz val="7"/>
        <color theme="1"/>
        <rFont val="Times New Roman"/>
        <family val="1"/>
      </rPr>
      <t xml:space="preserve">        </t>
    </r>
    <r>
      <rPr>
        <sz val="11"/>
        <color theme="1"/>
        <rFont val="ＭＳ Ｐゴシック"/>
        <family val="3"/>
        <charset val="128"/>
      </rPr>
      <t>事業場所：　</t>
    </r>
    <phoneticPr fontId="20"/>
  </si>
  <si>
    <t>　　　　　　　　　　　　　　　　　　　　　　　　　 商号又は名称</t>
    <phoneticPr fontId="20"/>
  </si>
  <si>
    <t>　　　　　　　　　　　　　　　　　　　　　　　　　 代表者職氏名</t>
    <phoneticPr fontId="20"/>
  </si>
  <si>
    <t>　　・関係法令及び松戸市の諸規程を順守すること。</t>
    <phoneticPr fontId="20"/>
  </si>
  <si>
    <t xml:space="preserve"> １　事業案件名</t>
    <phoneticPr fontId="20"/>
  </si>
  <si>
    <t xml:space="preserve"> ４　申請書作成担当者氏名及び連絡先</t>
    <phoneticPr fontId="20"/>
  </si>
  <si>
    <t>事業名称</t>
    <rPh sb="0" eb="2">
      <t>ジギョウ</t>
    </rPh>
    <rPh sb="2" eb="4">
      <t>メイショウ</t>
    </rPh>
    <phoneticPr fontId="21"/>
  </si>
  <si>
    <t>事業場所</t>
    <rPh sb="0" eb="2">
      <t>ジギョウ</t>
    </rPh>
    <rPh sb="2" eb="4">
      <t>バショ</t>
    </rPh>
    <phoneticPr fontId="21"/>
  </si>
  <si>
    <t>業種</t>
    <rPh sb="0" eb="2">
      <t>ギョウシュ</t>
    </rPh>
    <phoneticPr fontId="21"/>
  </si>
  <si>
    <t>第１号様式</t>
    <phoneticPr fontId="20"/>
  </si>
  <si>
    <t>付箋№</t>
    <rPh sb="0" eb="2">
      <t>フセン</t>
    </rPh>
    <phoneticPr fontId="21"/>
  </si>
  <si>
    <t>区分</t>
    <rPh sb="0" eb="2">
      <t>クブン</t>
    </rPh>
    <phoneticPr fontId="21"/>
  </si>
  <si>
    <t>契約方法</t>
    <rPh sb="0" eb="2">
      <t>ケイヤク</t>
    </rPh>
    <rPh sb="2" eb="4">
      <t>ホウホウ</t>
    </rPh>
    <phoneticPr fontId="21"/>
  </si>
  <si>
    <t>公告・指名
通知番号</t>
    <rPh sb="0" eb="2">
      <t>コウコク</t>
    </rPh>
    <rPh sb="3" eb="5">
      <t>シメイ</t>
    </rPh>
    <rPh sb="6" eb="8">
      <t>ツウチ</t>
    </rPh>
    <rPh sb="8" eb="10">
      <t>バンゴウ</t>
    </rPh>
    <phoneticPr fontId="21"/>
  </si>
  <si>
    <t>契約課
担当者</t>
    <rPh sb="0" eb="2">
      <t>ケイヤク</t>
    </rPh>
    <rPh sb="2" eb="3">
      <t>カ</t>
    </rPh>
    <rPh sb="4" eb="6">
      <t>タントウ</t>
    </rPh>
    <rPh sb="6" eb="7">
      <t>シャ</t>
    </rPh>
    <phoneticPr fontId="21"/>
  </si>
  <si>
    <t>契約
番号</t>
    <rPh sb="0" eb="2">
      <t>ケイヤク</t>
    </rPh>
    <rPh sb="3" eb="5">
      <t>バンゴウ</t>
    </rPh>
    <phoneticPr fontId="21"/>
  </si>
  <si>
    <t>事業担当課</t>
    <rPh sb="0" eb="2">
      <t>ジギョウ</t>
    </rPh>
    <rPh sb="2" eb="4">
      <t>タントウ</t>
    </rPh>
    <rPh sb="4" eb="5">
      <t>カ</t>
    </rPh>
    <phoneticPr fontId="21"/>
  </si>
  <si>
    <t>事業担当課
担当者</t>
    <rPh sb="0" eb="2">
      <t>ジギョウ</t>
    </rPh>
    <rPh sb="2" eb="4">
      <t>タントウ</t>
    </rPh>
    <rPh sb="4" eb="5">
      <t>カ</t>
    </rPh>
    <rPh sb="6" eb="8">
      <t>タントウ</t>
    </rPh>
    <rPh sb="8" eb="9">
      <t>シャ</t>
    </rPh>
    <phoneticPr fontId="21"/>
  </si>
  <si>
    <t>設計担当課</t>
    <rPh sb="0" eb="2">
      <t>セッケイ</t>
    </rPh>
    <rPh sb="2" eb="4">
      <t>タントウ</t>
    </rPh>
    <rPh sb="4" eb="5">
      <t>カ</t>
    </rPh>
    <phoneticPr fontId="21"/>
  </si>
  <si>
    <t>設計担当課
担当者</t>
    <rPh sb="0" eb="2">
      <t>セッケイ</t>
    </rPh>
    <rPh sb="2" eb="4">
      <t>タントウ</t>
    </rPh>
    <rPh sb="4" eb="5">
      <t>カ</t>
    </rPh>
    <rPh sb="6" eb="9">
      <t>タントウシャ</t>
    </rPh>
    <phoneticPr fontId="21"/>
  </si>
  <si>
    <t>ランク</t>
    <phoneticPr fontId="21"/>
  </si>
  <si>
    <t>設計金額（税込）</t>
    <rPh sb="0" eb="2">
      <t>セッケイ</t>
    </rPh>
    <rPh sb="2" eb="4">
      <t>キンガク</t>
    </rPh>
    <rPh sb="5" eb="7">
      <t>ゼイコミ</t>
    </rPh>
    <phoneticPr fontId="21"/>
  </si>
  <si>
    <t>業種＆ランク</t>
    <rPh sb="0" eb="2">
      <t>ギョウシュ</t>
    </rPh>
    <phoneticPr fontId="21"/>
  </si>
  <si>
    <t>　について誓約します。</t>
    <phoneticPr fontId="20"/>
  </si>
  <si>
    <t>　　下記の入札の公告を熟読して、入札参加資格があると十分確認して入札に参加するとともに、次の事項</t>
    <phoneticPr fontId="20"/>
  </si>
  <si>
    <t>　　・入札心得第７の第７号の規定に抵触する行為を行っていないことを誓約するとともに、今後とも同規定を</t>
    <phoneticPr fontId="20"/>
  </si>
  <si>
    <t>　　遵守することを誓約します。なお、当該事業案件に関する談合等の事実が明らかになった場合には、入札</t>
    <rPh sb="47" eb="49">
      <t>ニュウサツ</t>
    </rPh>
    <phoneticPr fontId="20"/>
  </si>
  <si>
    <t>　　を無効とされ、または、契約を解除されても異議を申し立てません。</t>
    <phoneticPr fontId="20"/>
  </si>
  <si>
    <t xml:space="preserve"> ４　契約保証金免除審査のための事業実績（過去２年間に同種・同規模の公共事業を２回以上履行した実績。
　　契約書の写しを添付すること。なお、「３　事業実績」で当該要件を満たす場合は、１件のみ入力し、契約書
　　の写しを添付すること。）</t>
    <phoneticPr fontId="20"/>
  </si>
  <si>
    <t xml:space="preserve"> 　　　　　　　　・提出された申込書類のみでは資格を判断できないときは、記載責任者に連絡してヒヤリングを
　　　　　　　　　行う場合があります。</t>
    <phoneticPr fontId="20"/>
  </si>
  <si>
    <t>　　　　　　　　　保険者証等）の写しを申込書と一緒に添付してください。</t>
    <phoneticPr fontId="20"/>
  </si>
  <si>
    <t>区分（再掲）</t>
    <rPh sb="0" eb="2">
      <t>クブン</t>
    </rPh>
    <rPh sb="3" eb="5">
      <t>サイケイ</t>
    </rPh>
    <phoneticPr fontId="20"/>
  </si>
  <si>
    <t>令和　　年　 月　 日～</t>
    <rPh sb="0" eb="2">
      <t>レイワ</t>
    </rPh>
    <phoneticPr fontId="20"/>
  </si>
  <si>
    <t>令和　　年　 月　 日まで</t>
    <rPh sb="0" eb="2">
      <t>レイワ</t>
    </rPh>
    <phoneticPr fontId="20"/>
  </si>
  <si>
    <t xml:space="preserve"> ※ 留意事項 ・責任者、副責任者の資格証写し及び恒常的な雇用関係（３か月以上）を示す書類（健康保険被</t>
    <rPh sb="9" eb="12">
      <t>セキニンシャ</t>
    </rPh>
    <rPh sb="13" eb="17">
      <t>フクセキニンシャ</t>
    </rPh>
    <rPh sb="50" eb="51">
      <t>ヒ</t>
    </rPh>
    <phoneticPr fontId="20"/>
  </si>
  <si>
    <t>　　　　　　　　　　　　　　　　　　　　　　　　　　　　　　　　　　　　　　　　　　　　　　　　　令和　〇年　　〇月　　〇日</t>
    <phoneticPr fontId="20"/>
  </si>
  <si>
    <t>（例）松戸市根本〇〇〇</t>
    <rPh sb="1" eb="2">
      <t>レイ</t>
    </rPh>
    <rPh sb="3" eb="6">
      <t>マツドシ</t>
    </rPh>
    <rPh sb="6" eb="8">
      <t>ネモト</t>
    </rPh>
    <phoneticPr fontId="20"/>
  </si>
  <si>
    <t>(例）松戸〇〇株式会社</t>
    <rPh sb="1" eb="2">
      <t>レイ</t>
    </rPh>
    <rPh sb="3" eb="5">
      <t>マツド</t>
    </rPh>
    <rPh sb="7" eb="11">
      <t>カブシキガイシャ</t>
    </rPh>
    <phoneticPr fontId="20"/>
  </si>
  <si>
    <t>(例）代表取締役　山田〇〇</t>
    <rPh sb="1" eb="2">
      <t>レイ</t>
    </rPh>
    <rPh sb="3" eb="8">
      <t>ダイヒョウトリシマリヤク</t>
    </rPh>
    <rPh sb="9" eb="11">
      <t>ヤマダ</t>
    </rPh>
    <phoneticPr fontId="20"/>
  </si>
  <si>
    <t>(例）栄養士</t>
    <rPh sb="1" eb="2">
      <t>レイ</t>
    </rPh>
    <rPh sb="3" eb="6">
      <t>エイヨウシ</t>
    </rPh>
    <phoneticPr fontId="20"/>
  </si>
  <si>
    <t>(例）山田　〇〇</t>
    <rPh sb="1" eb="2">
      <t>レイ</t>
    </rPh>
    <rPh sb="3" eb="5">
      <t>ヤマダ</t>
    </rPh>
    <phoneticPr fontId="20"/>
  </si>
  <si>
    <t>(例）千葉県〇〇市</t>
    <rPh sb="1" eb="2">
      <t>レイ</t>
    </rPh>
    <rPh sb="3" eb="6">
      <t>チバケン</t>
    </rPh>
    <rPh sb="8" eb="9">
      <t>シ</t>
    </rPh>
    <phoneticPr fontId="20"/>
  </si>
  <si>
    <t>(例）〇〇〇</t>
    <rPh sb="1" eb="2">
      <t>レイ</t>
    </rPh>
    <phoneticPr fontId="20"/>
  </si>
  <si>
    <t>平成　〇年　〇月　〇日～</t>
    <phoneticPr fontId="20"/>
  </si>
  <si>
    <t>平成　　〇年　 〇月　 〇日まで</t>
    <phoneticPr fontId="20"/>
  </si>
  <si>
    <t>(例）高橋〇〇</t>
    <rPh sb="1" eb="2">
      <t>レイ</t>
    </rPh>
    <rPh sb="3" eb="5">
      <t>タカハシ</t>
    </rPh>
    <phoneticPr fontId="20"/>
  </si>
  <si>
    <t>(例）〇〇@〇〇〇.jp</t>
    <rPh sb="1" eb="2">
      <t>レイ</t>
    </rPh>
    <phoneticPr fontId="20"/>
  </si>
  <si>
    <t>(例）047-xxx-xxxx</t>
    <rPh sb="1" eb="2">
      <t>レイ</t>
    </rPh>
    <phoneticPr fontId="20"/>
  </si>
  <si>
    <t>第１号様式</t>
    <phoneticPr fontId="20"/>
  </si>
  <si>
    <t>　　　　　　　　　　　　　　　　　　　　　　　　　 商号又は名称</t>
    <phoneticPr fontId="20"/>
  </si>
  <si>
    <t xml:space="preserve"> １　事業案件名</t>
    <phoneticPr fontId="20"/>
  </si>
  <si>
    <r>
      <t>　（１）</t>
    </r>
    <r>
      <rPr>
        <sz val="7"/>
        <color theme="1"/>
        <rFont val="Times New Roman"/>
        <family val="1"/>
      </rPr>
      <t xml:space="preserve">        </t>
    </r>
    <r>
      <rPr>
        <sz val="11"/>
        <color theme="1"/>
        <rFont val="ＭＳ Ｐゴシック"/>
        <family val="3"/>
        <charset val="128"/>
      </rPr>
      <t>松契一般第　　　</t>
    </r>
    <phoneticPr fontId="20"/>
  </si>
  <si>
    <r>
      <t>　（３）</t>
    </r>
    <r>
      <rPr>
        <sz val="7"/>
        <color theme="1"/>
        <rFont val="Times New Roman"/>
        <family val="1"/>
      </rPr>
      <t xml:space="preserve">        </t>
    </r>
    <r>
      <rPr>
        <sz val="11"/>
        <color theme="1"/>
        <rFont val="ＭＳ Ｐゴシック"/>
        <family val="3"/>
        <charset val="128"/>
      </rPr>
      <t>事業場所：　</t>
    </r>
    <phoneticPr fontId="20"/>
  </si>
  <si>
    <t xml:space="preserve"> ２　配置予定技術者 ※配置予定技術者が２名以上複数求める場合は次ページに記入ください。</t>
    <rPh sb="3" eb="5">
      <t>ハイチ</t>
    </rPh>
    <rPh sb="5" eb="7">
      <t>ヨテイ</t>
    </rPh>
    <rPh sb="7" eb="10">
      <t>ギジュツシャ</t>
    </rPh>
    <rPh sb="12" eb="14">
      <t>ハイチ</t>
    </rPh>
    <rPh sb="14" eb="16">
      <t>ヨテイ</t>
    </rPh>
    <rPh sb="16" eb="19">
      <t>ギジュツシャ</t>
    </rPh>
    <rPh sb="21" eb="22">
      <t>メイ</t>
    </rPh>
    <rPh sb="22" eb="24">
      <t>イジョウ</t>
    </rPh>
    <rPh sb="24" eb="26">
      <t>フクスウ</t>
    </rPh>
    <rPh sb="26" eb="27">
      <t>モト</t>
    </rPh>
    <rPh sb="29" eb="31">
      <t>バアイ</t>
    </rPh>
    <rPh sb="32" eb="33">
      <t>ジ</t>
    </rPh>
    <rPh sb="37" eb="39">
      <t>キニュウ</t>
    </rPh>
    <phoneticPr fontId="20"/>
  </si>
  <si>
    <t>　　　　　　　　　　　　　　　　　　　　　　　　　 代表者職氏名</t>
    <phoneticPr fontId="20"/>
  </si>
  <si>
    <r>
      <t>　（２）</t>
    </r>
    <r>
      <rPr>
        <sz val="7"/>
        <color theme="1"/>
        <rFont val="Times New Roman"/>
        <family val="1"/>
      </rPr>
      <t xml:space="preserve">        </t>
    </r>
    <r>
      <rPr>
        <sz val="11"/>
        <color theme="1"/>
        <rFont val="ＭＳ Ｐゴシック"/>
        <family val="3"/>
        <charset val="128"/>
      </rPr>
      <t>事業名称：　</t>
    </r>
    <phoneticPr fontId="20"/>
  </si>
  <si>
    <t>　　　松戸市教育委員会教育長</t>
    <phoneticPr fontId="20"/>
  </si>
  <si>
    <t>氏名</t>
    <phoneticPr fontId="20"/>
  </si>
  <si>
    <t xml:space="preserve"> ３　事業実績（公告文記載の実績要件を入力し契約書の写しを添付すること。実績要件が無い場合であっても入札保証金免除の審査に必要なので、入力し契約書の写しを添付すること。）</t>
    <phoneticPr fontId="20"/>
  </si>
  <si>
    <t xml:space="preserve"> ※ 留意事項 ・配置予定技術者資格証の写し及び恒常的な雇用関係（３か月以上）を示す書類（健康保険被</t>
    <rPh sb="9" eb="16">
      <t>ハイチヨテイギジュツシャ</t>
    </rPh>
    <rPh sb="49" eb="50">
      <t>ヒ</t>
    </rPh>
    <phoneticPr fontId="20"/>
  </si>
  <si>
    <t xml:space="preserve"> ２　配置予定技術者</t>
    <rPh sb="3" eb="5">
      <t>ハイチ</t>
    </rPh>
    <rPh sb="5" eb="7">
      <t>ヨテイ</t>
    </rPh>
    <rPh sb="7" eb="10">
      <t>ギジュツシャ</t>
    </rPh>
    <phoneticPr fontId="20"/>
  </si>
  <si>
    <t>氏名</t>
    <phoneticPr fontId="20"/>
  </si>
  <si>
    <t>氏名</t>
    <phoneticPr fontId="20"/>
  </si>
  <si>
    <t>（例）〇〇業務委託</t>
    <rPh sb="1" eb="2">
      <t>レイ</t>
    </rPh>
    <rPh sb="5" eb="9">
      <t>ギョウムイタク</t>
    </rPh>
    <phoneticPr fontId="20"/>
  </si>
  <si>
    <t>　　　　　　　　　　　　　　　　　　　　　　　　　　　　　　　　　　　　　　　　　　　　　　　　　令和　　　年　　　月　　　日</t>
    <phoneticPr fontId="20"/>
  </si>
  <si>
    <t>　　　　　　　　　　　　　　　　　　　　　　　　　　　　　　　　　　　　　　　　　　　　　　　　　令和　　　年　　　月　　　日</t>
    <phoneticPr fontId="20"/>
  </si>
  <si>
    <t>令和　　年　 月　 日から</t>
    <rPh sb="0" eb="2">
      <t>レイワ</t>
    </rPh>
    <phoneticPr fontId="20"/>
  </si>
  <si>
    <t>　　　　　　　　 ・実績を証明する契約書表紙及び工法等、事業内容の確認できる書類を申込書と一緒に添付し
　　　　　　　　　て下さい（実績要件がある場合）</t>
    <rPh sb="10" eb="12">
      <t>ジッセキ</t>
    </rPh>
    <rPh sb="13" eb="15">
      <t>ショウメイ</t>
    </rPh>
    <rPh sb="17" eb="22">
      <t>ケイヤクショヒョウシ</t>
    </rPh>
    <rPh sb="22" eb="23">
      <t>オヨ</t>
    </rPh>
    <rPh sb="24" eb="26">
      <t>コウホウ</t>
    </rPh>
    <rPh sb="26" eb="27">
      <t>ナド</t>
    </rPh>
    <rPh sb="28" eb="32">
      <t>ジギョウナイヨウ</t>
    </rPh>
    <rPh sb="33" eb="35">
      <t>カクニン</t>
    </rPh>
    <rPh sb="38" eb="40">
      <t>ショルイ</t>
    </rPh>
    <rPh sb="41" eb="44">
      <t>モウシコミショ</t>
    </rPh>
    <rPh sb="45" eb="47">
      <t>イッショ</t>
    </rPh>
    <rPh sb="48" eb="50">
      <t>テンプ</t>
    </rPh>
    <rPh sb="62" eb="63">
      <t>クダ</t>
    </rPh>
    <rPh sb="66" eb="70">
      <t>ジッセキヨウケン</t>
    </rPh>
    <rPh sb="73" eb="75">
      <t>バアイ</t>
    </rPh>
    <phoneticPr fontId="20"/>
  </si>
  <si>
    <t xml:space="preserve"> ５　申請書作成担当者氏名及び連絡先</t>
    <phoneticPr fontId="20"/>
  </si>
  <si>
    <t>　　　松戸市教育委員会教育長</t>
    <phoneticPr fontId="20"/>
  </si>
  <si>
    <t>　　・入札心得第８の第７号、入札心得（電子入札用）第８の第５号の規定に抵触する行為を行っていないこと</t>
    <phoneticPr fontId="20"/>
  </si>
  <si>
    <t>　　を誓約するとともに、今後とも同規定を遵守することを誓約します。なお、当該事業案件に関する談合等の</t>
    <phoneticPr fontId="20"/>
  </si>
  <si>
    <t>　　事実が明らかになった場合には、入札を無効とされ、または、契約を解除されても異議を申し立てません。</t>
    <phoneticPr fontId="20"/>
  </si>
  <si>
    <t>業務委託</t>
  </si>
  <si>
    <t>一般競争入札</t>
  </si>
  <si>
    <t>栗ケ沢公園樹木等管理委託</t>
  </si>
  <si>
    <t>松戸市小金原八丁目２６番地</t>
  </si>
  <si>
    <t>公園緑地課</t>
  </si>
  <si>
    <t>鈴木啓文</t>
  </si>
  <si>
    <t>「緑地管理・道路清掃部門」の「樹木管理」、｢公園清掃」及び「除草・緑地管理」</t>
  </si>
  <si>
    <t>小金地区公園管理委託</t>
  </si>
  <si>
    <t>松戸市小金地区</t>
  </si>
  <si>
    <t>北川茂和</t>
  </si>
  <si>
    <t>「緑地管理・道路清掃部門」の「樹木管理」、「公園清掃」及び「除草・緑地管理」</t>
  </si>
  <si>
    <t>新松戸北地区公園管理委託</t>
  </si>
  <si>
    <t>松戸市新松戸北地区</t>
  </si>
  <si>
    <t>須藤杏菜</t>
  </si>
  <si>
    <t>新松戸南地区公園管理委託</t>
  </si>
  <si>
    <t>松戸市新松戸南地区</t>
  </si>
  <si>
    <t>松戸地区公園管理委託</t>
  </si>
  <si>
    <t>松戸市松戸地区</t>
  </si>
  <si>
    <t>矢切地区公園管理委託</t>
  </si>
  <si>
    <t>松戸市矢切地区</t>
  </si>
  <si>
    <t>吉岡千春</t>
  </si>
  <si>
    <t>稔台地区公園管理委託</t>
  </si>
  <si>
    <t>松戸市稔台地区</t>
  </si>
  <si>
    <t>牧の原地区公園管理委託</t>
  </si>
  <si>
    <t>松戸市牧の原地区</t>
  </si>
  <si>
    <t>六実地区公園管理委託</t>
  </si>
  <si>
    <t>松戸市六実地区</t>
  </si>
  <si>
    <t>常盤平地区公園管理委託</t>
  </si>
  <si>
    <t>松戸市常盤平地区</t>
  </si>
  <si>
    <t>小金原地区公園管理委託</t>
  </si>
  <si>
    <t>松戸市小金原地区</t>
  </si>
  <si>
    <t>馬橋地区公園管理委託</t>
  </si>
  <si>
    <t>松戸市馬橋地区</t>
  </si>
  <si>
    <t>紙敷地区公園管理委託</t>
  </si>
  <si>
    <t>松戸市紙敷地区</t>
  </si>
  <si>
    <t>松戸中央・西口公園管理委託</t>
  </si>
  <si>
    <t>松戸市岩瀬字相模台４８７番１他</t>
  </si>
  <si>
    <t>松戸運動公園樹木等管理委託</t>
  </si>
  <si>
    <t>松戸市上本郷４４３４番地</t>
  </si>
  <si>
    <t>小金地区歴史公園管理委託</t>
  </si>
  <si>
    <t>戸定が丘歴史公園管理委託</t>
  </si>
  <si>
    <t>松戸市松戸字戸定６４２番１他</t>
  </si>
  <si>
    <t>髙橋　博巳</t>
  </si>
  <si>
    <t>金ケ作自然公園他草刈等委託</t>
  </si>
  <si>
    <t>松戸市金ケ作字南中３４８の１他</t>
  </si>
  <si>
    <t>公園枯れ枝除去等委託</t>
  </si>
  <si>
    <t>松戸市市内一円</t>
  </si>
  <si>
    <t>「緑地管理・道路清掃部門」の「樹木管理」及び「除草・緑地管理」</t>
  </si>
  <si>
    <t>公園樹木点検・伐採業務委託</t>
  </si>
  <si>
    <t>矢切の渡し公園草刈等管理委託</t>
  </si>
  <si>
    <t>松戸市下矢切字平松</t>
  </si>
  <si>
    <t>公園緑地カシノナガキクイムシ対策業務委託</t>
  </si>
  <si>
    <t>クリーンセンター多目的広場等清掃管理業務委託</t>
  </si>
  <si>
    <t>松戸市高柳新田37番地他</t>
  </si>
  <si>
    <t>清掃施設整備課</t>
  </si>
  <si>
    <t>大谷　仁宏</t>
  </si>
  <si>
    <t>「緑地管理・道路清掃部門」の「除草・緑地管理」及び「公園清掃」及び「樹木管理」の全て</t>
  </si>
  <si>
    <t>和名ケ谷クリーンセンター公園等管理業務委託</t>
  </si>
  <si>
    <t>松戸市和名ケ谷１３４９番地の２他</t>
  </si>
  <si>
    <t>和名ケ谷クリーンセンター</t>
  </si>
  <si>
    <t>板倉大介</t>
  </si>
  <si>
    <t>「緑地管理・道路清掃部門」の「樹木管理」</t>
  </si>
  <si>
    <t>松戸市営住宅樹木管理委託</t>
  </si>
  <si>
    <t>松戸市岩瀬２５７番地の３　他</t>
  </si>
  <si>
    <t>住宅政策課</t>
  </si>
  <si>
    <t>清水　威</t>
  </si>
  <si>
    <t>「緑地管理・道路清掃部門」の「除草・緑地管理」及び「樹木管理」</t>
  </si>
  <si>
    <t>白井聖地公園樹木等管理委託</t>
  </si>
  <si>
    <t>白井市平塚地先</t>
  </si>
  <si>
    <t>予防衛生課</t>
  </si>
  <si>
    <t>井上　雅晴</t>
  </si>
  <si>
    <t>「緑地管理・道路清掃」部門の「樹木管理」</t>
  </si>
  <si>
    <t>こどもの遊び場管理委託</t>
  </si>
  <si>
    <t>松戸市内　こどもの遊び場</t>
  </si>
  <si>
    <t>子ども居場所課</t>
  </si>
  <si>
    <t>小松　裕之</t>
  </si>
  <si>
    <t>「緑地管理・道路清掃」部門の「樹木管理」、「公園清掃」及び「除草・緑地管理」</t>
  </si>
  <si>
    <t>リサイクルセンター植栽地管理業務委託</t>
  </si>
  <si>
    <t>松戸市七右衛門新田316番地の4他１か所</t>
  </si>
  <si>
    <t xml:space="preserve">清掃施設整備課・日暮クリーンセンター </t>
  </si>
  <si>
    <t>鈴木　亮</t>
  </si>
  <si>
    <t>「緑地管理・道路清掃」部門の「樹木管理」および「除草・緑地管理」</t>
  </si>
  <si>
    <t>松戸市庁舎植栽等管理業務委託</t>
  </si>
  <si>
    <t>松戸市根本３８７番地の５</t>
  </si>
  <si>
    <t>財産活用課</t>
  </si>
  <si>
    <t>田口　彰</t>
  </si>
  <si>
    <t>「緑地管理・道路清掃」部門の「除草・緑地管理」及び「樹木管理」</t>
  </si>
  <si>
    <t>市有地草刈植栽等管理業務委託</t>
  </si>
  <si>
    <t>松戸市幸田2丁目12-1　他</t>
  </si>
  <si>
    <t>琴寄　知一</t>
  </si>
  <si>
    <t>交通公園清掃等委託</t>
  </si>
  <si>
    <t>松戸市小金原一丁目２５番地</t>
  </si>
  <si>
    <t>市民安全課</t>
  </si>
  <si>
    <t>香西　崇</t>
  </si>
  <si>
    <t>「緑地管理・道路清掃」部門の「除草・緑地管理」、「樹木管理」又は「公園清掃」</t>
  </si>
  <si>
    <t>矢切苑及び野菊苑等清掃等業務委託</t>
  </si>
  <si>
    <t>松戸市下矢切地先</t>
  </si>
  <si>
    <t>文化にぎわい創造課</t>
  </si>
  <si>
    <t>山﨑　結衣</t>
  </si>
  <si>
    <t>第1希望を「緑地管理・道路清掃」部門の「除草・緑地管理」</t>
  </si>
  <si>
    <t>ムクドリ対策道路清掃業務委託</t>
  </si>
  <si>
    <t>新松戸けやき通り他</t>
  </si>
  <si>
    <t>道路維持課</t>
  </si>
  <si>
    <t>島田　悠貴</t>
  </si>
  <si>
    <t>「緑地管理・道路清掃」部門の「道路清掃」</t>
  </si>
  <si>
    <t>除草等（Ａ地区）業務委託</t>
  </si>
  <si>
    <t>松戸市旭町他地区</t>
  </si>
  <si>
    <t>河川清流課</t>
  </si>
  <si>
    <t>赤瀨　大貴</t>
  </si>
  <si>
    <t>「緑地管理・道路清掃」部門の「除草・緑地管理」</t>
  </si>
  <si>
    <t>除草等（Ｂ地区）業務委託</t>
  </si>
  <si>
    <t>松戸市秋山他地区</t>
  </si>
  <si>
    <t>安藤　大樹　</t>
  </si>
  <si>
    <t>除草等（Ｃ地区）業務委託</t>
  </si>
  <si>
    <t>松戸市根木内他地区</t>
  </si>
  <si>
    <t>堀口　大介</t>
  </si>
  <si>
    <t>雨水貯留池除草業務委託</t>
  </si>
  <si>
    <t>加藤　亮</t>
  </si>
  <si>
    <t>河川除草等業務委託</t>
  </si>
  <si>
    <t>小山　雄紀</t>
  </si>
  <si>
    <t>河川親水施設（Ａ地区）管理業務委託</t>
  </si>
  <si>
    <t>松戸市下矢切地先他</t>
  </si>
  <si>
    <t>安藤　大樹</t>
  </si>
  <si>
    <t>河川親水施設（Ｂ地区）管理業務委託</t>
  </si>
  <si>
    <t>松戸市東平賀地先他</t>
  </si>
  <si>
    <t>江戸川左岸及び坂川放水路除草業務委託</t>
  </si>
  <si>
    <t>松戸市幸田２７０番地先から下矢切地先</t>
  </si>
  <si>
    <t>庄司　拓実</t>
  </si>
  <si>
    <t>「緑地管理・道路清掃」部門の「道路清掃」及び「除草・緑地管理」</t>
  </si>
  <si>
    <t>松戸市立小学校樹木せん定・伐採業務委託（Ａ地区）</t>
  </si>
  <si>
    <t>松戸市立中部小学校ほか１０校</t>
  </si>
  <si>
    <t>学校施設課</t>
  </si>
  <si>
    <t>花牟礼　隆太</t>
  </si>
  <si>
    <t>松戸市立小学校樹木せん定・伐採業務委託（Ｂ地区）</t>
  </si>
  <si>
    <t>松戸市立馬橋小学校ほか１０校</t>
  </si>
  <si>
    <t>松戸市立小学校樹木せん定・伐採業務委託（Ｃ地区）</t>
  </si>
  <si>
    <t>松戸市立高木小学校ほか１０校</t>
  </si>
  <si>
    <t>松戸市立小学校樹木せん定・伐採業務委託（Ｄ地区）</t>
  </si>
  <si>
    <t>松戸市立高木第二小学校ほか１１校</t>
  </si>
  <si>
    <t>松戸市立中学校樹木せん定・伐採業務委託（Ａ地区）</t>
  </si>
  <si>
    <t>松戸市立第一中学校ほか１０校</t>
  </si>
  <si>
    <t>八木　麻里絵</t>
  </si>
  <si>
    <t>松戸市立中学校樹木せん定・伐採業務委託（Ｂ地区）</t>
  </si>
  <si>
    <t>松戸市立第四中学校ほか９校</t>
  </si>
  <si>
    <t>松戸市立小中学校草刈業務委託</t>
  </si>
  <si>
    <t>松戸市立東部小学校ほか２０校</t>
  </si>
  <si>
    <t>松戸市紙敷スポーツ広場芝生地管理委託</t>
  </si>
  <si>
    <t>松戸市紙敷二丁目１番地の１</t>
  </si>
  <si>
    <t>スポーツ振興課・スポーツ施設担当室</t>
  </si>
  <si>
    <t>小宮　諒太郎</t>
  </si>
  <si>
    <t>「緑地管理・道路清掃」部門の、「除草・緑地管理」、「樹木管理」及び「公園清掃」のすべて</t>
  </si>
  <si>
    <t>千駄堀スポーツ広場管理業務委託</t>
  </si>
  <si>
    <t>松戸市千駄堀地先</t>
  </si>
  <si>
    <t>品田　和樹</t>
  </si>
  <si>
    <t>「緑地管理・道路清掃」部門の「除草・緑地管理」、「樹木管理」及び「公園清掃」のすべて</t>
  </si>
  <si>
    <t>江戸川河川敷スポーツ広場草刈委託（主水新田・矢切地先）</t>
  </si>
  <si>
    <t>松戸市主水新田・矢切地先</t>
  </si>
  <si>
    <t>中田　英駿</t>
  </si>
  <si>
    <t>江戸川河川敷スポーツ広場草刈委託（古ケ崎地先他）</t>
  </si>
  <si>
    <t>松戸市古ケ崎地先他</t>
  </si>
  <si>
    <t>江戸川河川敷スポーツ広場維持管理委託</t>
  </si>
  <si>
    <t>恩田　知洋</t>
  </si>
  <si>
    <t>松戸市立博物館植栽管理委託</t>
  </si>
  <si>
    <t>松戸市千駄堀６７１番地　松戸市立博物館</t>
  </si>
  <si>
    <t>文化財保存活用課</t>
  </si>
  <si>
    <t>小松　真理子</t>
  </si>
  <si>
    <t>旧齋藤邸庭園管理業務委託</t>
  </si>
  <si>
    <t>松戸市紙敷５８８番地 旧齋藤邸</t>
  </si>
  <si>
    <t>「緑地管理・道路清掃」部門の「樹木管理」、「公園清掃」及び「除草・緑地管理」に第１希望</t>
  </si>
  <si>
    <t>六高台スポーツ広場草刈委託</t>
  </si>
  <si>
    <t>松戸市六高台一丁目１１５番地　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</si>
</sst>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26"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65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11"/>
      <color theme="1"/>
      <name val="ＭＳ Ｐゴシック"/>
      <family val="3"/>
      <charset val="128"/>
    </font>
    <font>
      <sz val="7"/>
      <color theme="1"/>
      <name val="Times New Roman"/>
      <family val="1"/>
    </font>
    <font>
      <sz val="6"/>
      <name val="游ゴシック"/>
      <family val="2"/>
      <charset val="128"/>
      <scheme val="minor"/>
    </font>
    <font>
      <sz val="6"/>
      <name val="游ゴシック"/>
      <family val="3"/>
      <charset val="128"/>
      <scheme val="minor"/>
    </font>
    <font>
      <u/>
      <sz val="11"/>
      <color theme="1"/>
      <name val="ＭＳ Ｐゴシック"/>
      <family val="3"/>
      <charset val="128"/>
    </font>
    <font>
      <sz val="11"/>
      <color rgb="FFFF0000"/>
      <name val="ＭＳ Ｐゴシック"/>
      <family val="3"/>
      <charset val="128"/>
    </font>
    <font>
      <sz val="11"/>
      <name val="ＭＳ Ｐゴシック"/>
      <family val="3"/>
      <charset val="128"/>
    </font>
    <font>
      <sz val="9"/>
      <color theme="1"/>
      <name val="ＭＳ Ｐゴシック"/>
      <family val="3"/>
      <charset val="128"/>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59999389629810485"/>
        <bgColor indexed="64"/>
      </patternFill>
    </fill>
    <fill>
      <patternFill patternType="solid">
        <fgColor theme="5" tint="0.59999389629810485"/>
        <bgColor indexed="64"/>
      </patternFill>
    </fill>
    <fill>
      <patternFill patternType="solid">
        <fgColor theme="7" tint="0.39997558519241921"/>
        <bgColor indexed="64"/>
      </patternFill>
    </fill>
    <fill>
      <patternFill patternType="solid">
        <fgColor theme="4" tint="0.79998168889431442"/>
        <bgColor theme="4" tint="0.79998168889431442"/>
      </patternFill>
    </fill>
  </fills>
  <borders count="2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3">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xf numFmtId="38" fontId="1" fillId="0" borderId="0" applyFont="0" applyFill="0" applyBorder="0" applyAlignment="0" applyProtection="0">
      <alignment vertical="center"/>
    </xf>
  </cellStyleXfs>
  <cellXfs count="122">
    <xf numFmtId="0" fontId="0" fillId="0" borderId="0" xfId="0">
      <alignment vertical="center"/>
    </xf>
    <xf numFmtId="0" fontId="0" fillId="33" borderId="21" xfId="0" applyFill="1" applyBorder="1" applyAlignment="1">
      <alignment horizontal="center" vertical="center" wrapText="1"/>
    </xf>
    <xf numFmtId="0" fontId="0" fillId="33" borderId="21" xfId="0" applyFill="1" applyBorder="1" applyAlignment="1">
      <alignment horizontal="center" vertical="center"/>
    </xf>
    <xf numFmtId="0" fontId="0" fillId="33" borderId="21" xfId="0" applyFill="1" applyBorder="1" applyAlignment="1">
      <alignment horizontal="center" vertical="center" shrinkToFit="1"/>
    </xf>
    <xf numFmtId="0" fontId="0" fillId="0" borderId="10" xfId="0" applyBorder="1" applyAlignment="1">
      <alignment horizontal="center" vertical="center"/>
    </xf>
    <xf numFmtId="0" fontId="0" fillId="0" borderId="10" xfId="0" applyBorder="1" applyAlignment="1">
      <alignment vertical="center" shrinkToFit="1"/>
    </xf>
    <xf numFmtId="0" fontId="0" fillId="33" borderId="21" xfId="0" applyNumberFormat="1" applyFill="1" applyBorder="1" applyAlignment="1">
      <alignment horizontal="center" vertical="center" wrapText="1"/>
    </xf>
    <xf numFmtId="176" fontId="0" fillId="35" borderId="10" xfId="0" applyNumberFormat="1" applyFill="1" applyBorder="1" applyAlignment="1">
      <alignment horizontal="center" vertical="center"/>
    </xf>
    <xf numFmtId="0" fontId="0" fillId="34" borderId="10" xfId="0" applyFill="1" applyBorder="1">
      <alignment vertical="center"/>
    </xf>
    <xf numFmtId="0" fontId="0" fillId="0" borderId="0" xfId="0" applyAlignment="1" applyProtection="1">
      <alignment vertical="center"/>
      <protection locked="0"/>
    </xf>
    <xf numFmtId="0" fontId="0" fillId="0" borderId="0" xfId="0" applyProtection="1">
      <alignment vertical="center"/>
      <protection locked="0"/>
    </xf>
    <xf numFmtId="0" fontId="18" fillId="0" borderId="15" xfId="0" applyFont="1" applyBorder="1" applyAlignment="1" applyProtection="1">
      <alignment vertical="top" wrapText="1"/>
      <protection locked="0"/>
    </xf>
    <xf numFmtId="0" fontId="18" fillId="0" borderId="14" xfId="0" applyFont="1" applyBorder="1" applyAlignment="1" applyProtection="1">
      <alignment vertical="top"/>
      <protection locked="0"/>
    </xf>
    <xf numFmtId="0" fontId="18" fillId="0" borderId="0" xfId="0" applyFont="1" applyBorder="1" applyAlignment="1" applyProtection="1">
      <alignment vertical="top"/>
      <protection locked="0"/>
    </xf>
    <xf numFmtId="0" fontId="18" fillId="34" borderId="0" xfId="0" applyFont="1" applyFill="1" applyBorder="1" applyAlignment="1" applyProtection="1">
      <alignment vertical="top" wrapText="1"/>
      <protection locked="0"/>
    </xf>
    <xf numFmtId="0" fontId="18" fillId="0" borderId="0" xfId="0" applyFont="1" applyBorder="1" applyAlignment="1" applyProtection="1">
      <alignment vertical="top" wrapText="1"/>
      <protection locked="0"/>
    </xf>
    <xf numFmtId="0" fontId="18" fillId="0" borderId="14" xfId="0" applyFont="1" applyBorder="1" applyAlignment="1" applyProtection="1">
      <alignment horizontal="justify" vertical="top"/>
      <protection locked="0"/>
    </xf>
    <xf numFmtId="0" fontId="18" fillId="0" borderId="10" xfId="0" applyFont="1" applyBorder="1" applyAlignment="1" applyProtection="1">
      <alignment horizontal="justify" vertical="center"/>
      <protection locked="0"/>
    </xf>
    <xf numFmtId="0" fontId="18" fillId="0" borderId="10" xfId="0" applyFont="1" applyBorder="1" applyAlignment="1" applyProtection="1">
      <alignment horizontal="left" vertical="center" wrapText="1"/>
      <protection locked="0"/>
    </xf>
    <xf numFmtId="0" fontId="18" fillId="0" borderId="10" xfId="0" applyFont="1" applyBorder="1" applyAlignment="1" applyProtection="1">
      <alignment horizontal="left" vertical="top" wrapText="1"/>
      <protection locked="0"/>
    </xf>
    <xf numFmtId="0" fontId="18" fillId="0" borderId="10" xfId="0" applyFont="1" applyBorder="1" applyAlignment="1" applyProtection="1">
      <alignment horizontal="justify" vertical="center" wrapText="1"/>
      <protection locked="0"/>
    </xf>
    <xf numFmtId="0" fontId="18" fillId="0" borderId="19" xfId="0" applyFont="1" applyBorder="1" applyAlignment="1" applyProtection="1">
      <alignment horizontal="justify" vertical="top" wrapText="1"/>
      <protection locked="0"/>
    </xf>
    <xf numFmtId="0" fontId="18" fillId="0" borderId="20" xfId="0" applyFont="1" applyBorder="1" applyAlignment="1" applyProtection="1">
      <alignment horizontal="center" vertical="top" wrapText="1"/>
      <protection locked="0"/>
    </xf>
    <xf numFmtId="0" fontId="18" fillId="0" borderId="0" xfId="0" applyFont="1" applyAlignment="1" applyProtection="1">
      <alignment horizontal="justify" vertical="center"/>
      <protection locked="0"/>
    </xf>
    <xf numFmtId="0" fontId="18" fillId="0" borderId="0" xfId="0" applyFont="1" applyBorder="1" applyAlignment="1" applyProtection="1">
      <alignment horizontal="center" vertical="top" shrinkToFit="1"/>
      <protection locked="0"/>
    </xf>
    <xf numFmtId="0" fontId="18" fillId="0" borderId="14" xfId="0" applyFont="1" applyBorder="1" applyAlignment="1" applyProtection="1">
      <alignment horizontal="justify" vertical="top" wrapText="1"/>
      <protection locked="0"/>
    </xf>
    <xf numFmtId="0" fontId="18" fillId="0" borderId="0" xfId="0" applyFont="1" applyBorder="1" applyAlignment="1" applyProtection="1">
      <alignment horizontal="justify" vertical="top" wrapText="1"/>
      <protection locked="0"/>
    </xf>
    <xf numFmtId="0" fontId="18" fillId="0" borderId="15" xfId="0" applyFont="1" applyBorder="1" applyAlignment="1" applyProtection="1">
      <alignment horizontal="justify" vertical="top" wrapText="1"/>
      <protection locked="0"/>
    </xf>
    <xf numFmtId="0" fontId="18" fillId="0" borderId="10" xfId="0" applyFont="1" applyBorder="1" applyAlignment="1" applyProtection="1">
      <alignment horizontal="justify" vertical="top" wrapText="1"/>
      <protection locked="0"/>
    </xf>
    <xf numFmtId="0" fontId="18" fillId="0" borderId="18" xfId="0" applyFont="1" applyBorder="1" applyAlignment="1" applyProtection="1">
      <alignment horizontal="justify" vertical="top" wrapText="1"/>
      <protection locked="0"/>
    </xf>
    <xf numFmtId="0" fontId="18" fillId="0" borderId="0" xfId="0" applyFont="1" applyBorder="1" applyAlignment="1" applyProtection="1">
      <alignment horizontal="justify" vertical="center"/>
      <protection locked="0"/>
    </xf>
    <xf numFmtId="0" fontId="18" fillId="0" borderId="0" xfId="0" applyFont="1" applyBorder="1" applyAlignment="1" applyProtection="1">
      <alignment horizontal="left" vertical="center" wrapText="1"/>
      <protection locked="0"/>
    </xf>
    <xf numFmtId="0" fontId="18" fillId="0" borderId="0" xfId="0" applyFont="1" applyBorder="1" applyAlignment="1" applyProtection="1">
      <alignment horizontal="left" vertical="top" wrapText="1"/>
      <protection locked="0"/>
    </xf>
    <xf numFmtId="0" fontId="0" fillId="0" borderId="10" xfId="0" applyBorder="1">
      <alignment vertical="center"/>
    </xf>
    <xf numFmtId="38" fontId="0" fillId="33" borderId="21" xfId="42" applyFont="1" applyFill="1" applyBorder="1" applyAlignment="1">
      <alignment horizontal="center" vertical="center"/>
    </xf>
    <xf numFmtId="38" fontId="0" fillId="0" borderId="10" xfId="42" applyFont="1" applyBorder="1" applyAlignment="1">
      <alignment vertical="center" shrinkToFit="1"/>
    </xf>
    <xf numFmtId="38" fontId="0" fillId="0" borderId="0" xfId="42" applyFont="1">
      <alignment vertical="center"/>
    </xf>
    <xf numFmtId="0" fontId="0" fillId="0" borderId="0" xfId="0" quotePrefix="1" applyProtection="1">
      <alignment vertical="center"/>
      <protection locked="0"/>
    </xf>
    <xf numFmtId="0" fontId="18" fillId="0" borderId="15" xfId="0" applyFont="1" applyBorder="1" applyAlignment="1" applyProtection="1">
      <alignment horizontal="justify" vertical="top" wrapText="1"/>
      <protection locked="0"/>
    </xf>
    <xf numFmtId="0" fontId="18" fillId="0" borderId="0" xfId="0" applyFont="1" applyBorder="1" applyAlignment="1" applyProtection="1">
      <alignment horizontal="center" vertical="top" wrapText="1"/>
      <protection locked="0"/>
    </xf>
    <xf numFmtId="0" fontId="18" fillId="0" borderId="0" xfId="0" applyFont="1" applyBorder="1" applyAlignment="1" applyProtection="1">
      <alignment horizontal="left" vertical="top" wrapText="1"/>
      <protection locked="0"/>
    </xf>
    <xf numFmtId="0" fontId="18" fillId="0" borderId="14" xfId="0" applyFont="1" applyBorder="1" applyAlignment="1" applyProtection="1">
      <alignment horizontal="justify" vertical="top" wrapText="1"/>
      <protection locked="0"/>
    </xf>
    <xf numFmtId="0" fontId="18" fillId="0" borderId="0" xfId="0" applyFont="1" applyBorder="1" applyAlignment="1" applyProtection="1">
      <alignment horizontal="justify" vertical="top" wrapText="1"/>
      <protection locked="0"/>
    </xf>
    <xf numFmtId="0" fontId="18" fillId="0" borderId="15" xfId="0" applyFont="1" applyBorder="1" applyAlignment="1" applyProtection="1">
      <alignment horizontal="justify" vertical="top" wrapText="1"/>
      <protection locked="0"/>
    </xf>
    <xf numFmtId="0" fontId="18" fillId="0" borderId="18" xfId="0" applyFont="1" applyBorder="1" applyAlignment="1" applyProtection="1">
      <alignment horizontal="justify" vertical="top" wrapText="1"/>
      <protection locked="0"/>
    </xf>
    <xf numFmtId="0" fontId="18" fillId="0" borderId="0" xfId="0" applyFont="1" applyBorder="1" applyAlignment="1" applyProtection="1">
      <alignment horizontal="left" vertical="top" wrapText="1"/>
      <protection locked="0"/>
    </xf>
    <xf numFmtId="0" fontId="18" fillId="0" borderId="0" xfId="0" applyFont="1" applyBorder="1" applyAlignment="1" applyProtection="1">
      <alignment horizontal="center" vertical="top" wrapText="1"/>
      <protection locked="0"/>
    </xf>
    <xf numFmtId="0" fontId="22" fillId="0" borderId="0" xfId="0" applyFont="1" applyBorder="1" applyAlignment="1" applyProtection="1">
      <alignment horizontal="justify" vertical="center"/>
      <protection locked="0"/>
    </xf>
    <xf numFmtId="0" fontId="18" fillId="0" borderId="14" xfId="0" applyFont="1" applyBorder="1" applyAlignment="1" applyProtection="1">
      <alignment horizontal="justify" vertical="top" wrapText="1"/>
      <protection locked="0"/>
    </xf>
    <xf numFmtId="0" fontId="18" fillId="0" borderId="0" xfId="0" applyFont="1" applyBorder="1" applyAlignment="1" applyProtection="1">
      <alignment horizontal="justify" vertical="top" wrapText="1"/>
      <protection locked="0"/>
    </xf>
    <xf numFmtId="0" fontId="18" fillId="0" borderId="15" xfId="0" applyFont="1" applyBorder="1" applyAlignment="1" applyProtection="1">
      <alignment horizontal="justify" vertical="top" wrapText="1"/>
      <protection locked="0"/>
    </xf>
    <xf numFmtId="0" fontId="18" fillId="0" borderId="0" xfId="0" applyFont="1" applyBorder="1" applyAlignment="1" applyProtection="1">
      <alignment horizontal="center" vertical="top" wrapText="1"/>
      <protection locked="0"/>
    </xf>
    <xf numFmtId="0" fontId="18" fillId="0" borderId="0" xfId="0" applyFont="1" applyBorder="1" applyAlignment="1" applyProtection="1">
      <alignment horizontal="left" vertical="top" wrapText="1"/>
      <protection locked="0"/>
    </xf>
    <xf numFmtId="0" fontId="23" fillId="0" borderId="0" xfId="0" applyFont="1" applyBorder="1" applyAlignment="1" applyProtection="1">
      <alignment horizontal="center" vertical="top" shrinkToFit="1"/>
      <protection locked="0"/>
    </xf>
    <xf numFmtId="0" fontId="23" fillId="0" borderId="19" xfId="0" applyFont="1" applyBorder="1" applyAlignment="1" applyProtection="1">
      <alignment horizontal="justify" vertical="top" wrapText="1"/>
      <protection locked="0"/>
    </xf>
    <xf numFmtId="0" fontId="23" fillId="0" borderId="15" xfId="0" applyFont="1" applyBorder="1" applyAlignment="1" applyProtection="1">
      <alignment horizontal="justify" vertical="top" wrapText="1"/>
      <protection locked="0"/>
    </xf>
    <xf numFmtId="0" fontId="23" fillId="0" borderId="20" xfId="0" applyFont="1" applyBorder="1" applyAlignment="1" applyProtection="1">
      <alignment horizontal="center" vertical="top" wrapText="1"/>
      <protection locked="0"/>
    </xf>
    <xf numFmtId="0" fontId="23" fillId="0" borderId="18" xfId="0" applyFont="1" applyBorder="1" applyAlignment="1" applyProtection="1">
      <alignment horizontal="justify" vertical="top" wrapText="1"/>
      <protection locked="0"/>
    </xf>
    <xf numFmtId="0" fontId="23" fillId="0" borderId="10" xfId="0" applyFont="1" applyBorder="1" applyAlignment="1" applyProtection="1">
      <alignment horizontal="left" vertical="top" wrapText="1"/>
      <protection locked="0"/>
    </xf>
    <xf numFmtId="0" fontId="23" fillId="0" borderId="10" xfId="0" applyFont="1" applyBorder="1" applyAlignment="1" applyProtection="1">
      <alignment horizontal="justify" vertical="top" wrapText="1"/>
      <protection locked="0"/>
    </xf>
    <xf numFmtId="0" fontId="18" fillId="0" borderId="0" xfId="0" applyFont="1" applyFill="1" applyBorder="1" applyAlignment="1" applyProtection="1">
      <alignment horizontal="left" vertical="top" shrinkToFit="1"/>
    </xf>
    <xf numFmtId="0" fontId="24" fillId="34" borderId="0" xfId="0" applyFont="1" applyFill="1" applyBorder="1" applyAlignment="1" applyProtection="1">
      <alignment vertical="top" wrapText="1"/>
      <protection locked="0"/>
    </xf>
    <xf numFmtId="0" fontId="0" fillId="0" borderId="10" xfId="0" applyFill="1" applyBorder="1" applyAlignment="1">
      <alignment vertical="center" shrinkToFit="1"/>
    </xf>
    <xf numFmtId="0" fontId="18" fillId="0" borderId="15" xfId="0" applyFont="1" applyBorder="1" applyAlignment="1" applyProtection="1">
      <alignment horizontal="justify" vertical="top" wrapText="1"/>
      <protection locked="0"/>
    </xf>
    <xf numFmtId="0" fontId="18" fillId="0" borderId="18" xfId="0" applyFont="1" applyBorder="1" applyAlignment="1" applyProtection="1">
      <alignment horizontal="justify" vertical="top" wrapText="1"/>
      <protection locked="0"/>
    </xf>
    <xf numFmtId="0" fontId="0" fillId="36" borderId="10" xfId="0" applyFill="1" applyBorder="1" applyAlignment="1">
      <alignment horizontal="center" vertical="center"/>
    </xf>
    <xf numFmtId="0" fontId="0" fillId="36" borderId="10" xfId="0" applyFill="1" applyBorder="1" applyAlignment="1">
      <alignment vertical="center" shrinkToFit="1"/>
    </xf>
    <xf numFmtId="0" fontId="0" fillId="0" borderId="23" xfId="0" applyBorder="1" applyAlignment="1">
      <alignment horizontal="center" vertical="center"/>
    </xf>
    <xf numFmtId="0" fontId="0" fillId="0" borderId="0" xfId="0" applyAlignment="1" applyProtection="1">
      <alignment vertical="center" shrinkToFit="1"/>
      <protection locked="0"/>
    </xf>
    <xf numFmtId="0" fontId="18" fillId="0" borderId="16" xfId="0" applyFont="1" applyBorder="1" applyAlignment="1" applyProtection="1">
      <alignment horizontal="justify" vertical="top" wrapText="1"/>
    </xf>
    <xf numFmtId="0" fontId="18" fillId="0" borderId="17" xfId="0" applyFont="1" applyBorder="1" applyAlignment="1" applyProtection="1">
      <alignment horizontal="justify" vertical="top" wrapText="1"/>
    </xf>
    <xf numFmtId="0" fontId="18" fillId="0" borderId="18" xfId="0" applyFont="1" applyBorder="1" applyAlignment="1" applyProtection="1">
      <alignment horizontal="justify" vertical="top" wrapText="1"/>
    </xf>
    <xf numFmtId="0" fontId="18" fillId="0" borderId="22" xfId="0" applyFont="1" applyBorder="1" applyAlignment="1" applyProtection="1">
      <alignment horizontal="center" vertical="top" wrapText="1"/>
      <protection locked="0"/>
    </xf>
    <xf numFmtId="0" fontId="18" fillId="0" borderId="23" xfId="0" applyFont="1" applyBorder="1" applyAlignment="1" applyProtection="1">
      <alignment horizontal="center" vertical="top" wrapText="1"/>
      <protection locked="0"/>
    </xf>
    <xf numFmtId="0" fontId="18" fillId="0" borderId="14" xfId="0" applyFont="1" applyBorder="1" applyAlignment="1" applyProtection="1">
      <alignment horizontal="justify" vertical="top" wrapText="1"/>
      <protection locked="0"/>
    </xf>
    <xf numFmtId="0" fontId="18" fillId="0" borderId="0" xfId="0" applyFont="1" applyBorder="1" applyAlignment="1" applyProtection="1">
      <alignment horizontal="justify" vertical="top" wrapText="1"/>
      <protection locked="0"/>
    </xf>
    <xf numFmtId="0" fontId="18" fillId="0" borderId="15" xfId="0" applyFont="1" applyBorder="1" applyAlignment="1" applyProtection="1">
      <alignment horizontal="justify" vertical="top" wrapText="1"/>
      <protection locked="0"/>
    </xf>
    <xf numFmtId="0" fontId="18" fillId="0" borderId="14" xfId="0" applyFont="1" applyBorder="1" applyAlignment="1" applyProtection="1">
      <alignment horizontal="justify" vertical="top" wrapText="1"/>
    </xf>
    <xf numFmtId="0" fontId="18" fillId="0" borderId="0" xfId="0" applyFont="1" applyBorder="1" applyAlignment="1" applyProtection="1">
      <alignment horizontal="justify" vertical="top" wrapText="1"/>
    </xf>
    <xf numFmtId="0" fontId="18" fillId="0" borderId="15" xfId="0" applyFont="1" applyBorder="1" applyAlignment="1" applyProtection="1">
      <alignment horizontal="justify" vertical="top" wrapText="1"/>
    </xf>
    <xf numFmtId="0" fontId="18" fillId="0" borderId="14" xfId="0" applyFont="1" applyBorder="1" applyAlignment="1" applyProtection="1">
      <alignment horizontal="center" vertical="top" wrapText="1"/>
      <protection locked="0"/>
    </xf>
    <xf numFmtId="0" fontId="18" fillId="0" borderId="0" xfId="0" applyFont="1" applyBorder="1" applyAlignment="1" applyProtection="1">
      <alignment horizontal="center" vertical="top" wrapText="1"/>
      <protection locked="0"/>
    </xf>
    <xf numFmtId="0" fontId="18" fillId="0" borderId="15" xfId="0" applyFont="1" applyBorder="1" applyAlignment="1" applyProtection="1">
      <alignment horizontal="center" vertical="top" wrapText="1"/>
      <protection locked="0"/>
    </xf>
    <xf numFmtId="0" fontId="18" fillId="0" borderId="0" xfId="0" applyFont="1" applyFill="1" applyBorder="1" applyAlignment="1" applyProtection="1">
      <alignment horizontal="left" vertical="top" shrinkToFit="1"/>
    </xf>
    <xf numFmtId="0" fontId="18" fillId="0" borderId="14" xfId="0" applyFont="1" applyBorder="1" applyAlignment="1" applyProtection="1">
      <alignment horizontal="right" vertical="top" wrapText="1"/>
      <protection locked="0"/>
    </xf>
    <xf numFmtId="0" fontId="18" fillId="0" borderId="0" xfId="0" applyFont="1" applyBorder="1" applyAlignment="1" applyProtection="1">
      <alignment horizontal="right" vertical="top" wrapText="1"/>
      <protection locked="0"/>
    </xf>
    <xf numFmtId="0" fontId="18" fillId="0" borderId="17" xfId="0" applyFont="1" applyBorder="1" applyAlignment="1" applyProtection="1">
      <alignment horizontal="left" vertical="center" wrapText="1"/>
      <protection locked="0"/>
    </xf>
    <xf numFmtId="0" fontId="0" fillId="0" borderId="17" xfId="0" applyFill="1" applyBorder="1" applyAlignment="1" applyProtection="1">
      <alignment horizontal="center" vertical="center" shrinkToFit="1"/>
    </xf>
    <xf numFmtId="0" fontId="18" fillId="0" borderId="11" xfId="0" applyFont="1" applyBorder="1" applyAlignment="1" applyProtection="1">
      <alignment horizontal="center" vertical="top" wrapText="1"/>
      <protection locked="0"/>
    </xf>
    <xf numFmtId="0" fontId="18" fillId="0" borderId="12" xfId="0" applyFont="1" applyBorder="1" applyAlignment="1" applyProtection="1">
      <alignment horizontal="center" vertical="top" wrapText="1"/>
      <protection locked="0"/>
    </xf>
    <xf numFmtId="0" fontId="18" fillId="0" borderId="13" xfId="0" applyFont="1" applyBorder="1" applyAlignment="1" applyProtection="1">
      <alignment horizontal="center" vertical="top" wrapText="1"/>
      <protection locked="0"/>
    </xf>
    <xf numFmtId="0" fontId="18" fillId="0" borderId="14" xfId="0" applyFont="1" applyBorder="1" applyAlignment="1" applyProtection="1">
      <alignment horizontal="left" vertical="top"/>
    </xf>
    <xf numFmtId="0" fontId="18" fillId="0" borderId="0" xfId="0" applyFont="1" applyBorder="1" applyAlignment="1" applyProtection="1">
      <alignment horizontal="left" vertical="top"/>
    </xf>
    <xf numFmtId="0" fontId="18" fillId="0" borderId="15" xfId="0" applyFont="1" applyBorder="1" applyAlignment="1" applyProtection="1">
      <alignment horizontal="left" vertical="top"/>
    </xf>
    <xf numFmtId="0" fontId="25" fillId="0" borderId="14" xfId="0" applyFont="1" applyBorder="1" applyAlignment="1" applyProtection="1">
      <alignment horizontal="center" vertical="top" wrapText="1"/>
      <protection locked="0"/>
    </xf>
    <xf numFmtId="0" fontId="25" fillId="0" borderId="16" xfId="0" applyFont="1" applyBorder="1" applyAlignment="1" applyProtection="1">
      <alignment horizontal="center" vertical="top" wrapText="1"/>
      <protection locked="0"/>
    </xf>
    <xf numFmtId="0" fontId="18" fillId="0" borderId="14" xfId="0" applyFont="1" applyBorder="1" applyAlignment="1" applyProtection="1">
      <alignment horizontal="left" vertical="top" wrapText="1"/>
      <protection locked="0"/>
    </xf>
    <xf numFmtId="0" fontId="18" fillId="0" borderId="0" xfId="0" applyFont="1" applyBorder="1" applyAlignment="1" applyProtection="1">
      <alignment horizontal="left" vertical="top" wrapText="1"/>
      <protection locked="0"/>
    </xf>
    <xf numFmtId="0" fontId="18" fillId="0" borderId="15" xfId="0" applyFont="1" applyBorder="1" applyAlignment="1" applyProtection="1">
      <alignment horizontal="left" vertical="top" wrapText="1"/>
      <protection locked="0"/>
    </xf>
    <xf numFmtId="0" fontId="18" fillId="0" borderId="22" xfId="0" applyFont="1" applyBorder="1" applyAlignment="1" applyProtection="1">
      <alignment horizontal="left" vertical="center" wrapText="1"/>
      <protection locked="0"/>
    </xf>
    <xf numFmtId="0" fontId="18" fillId="0" borderId="23" xfId="0" applyFont="1" applyBorder="1" applyAlignment="1" applyProtection="1">
      <alignment horizontal="left" vertical="center" wrapText="1"/>
      <protection locked="0"/>
    </xf>
    <xf numFmtId="0" fontId="18" fillId="0" borderId="16" xfId="0" applyFont="1" applyBorder="1" applyAlignment="1" applyProtection="1">
      <alignment horizontal="center" vertical="top" wrapText="1"/>
      <protection locked="0"/>
    </xf>
    <xf numFmtId="0" fontId="18" fillId="0" borderId="18" xfId="0" applyFont="1" applyBorder="1" applyAlignment="1" applyProtection="1">
      <alignment horizontal="center" vertical="top" wrapText="1"/>
      <protection locked="0"/>
    </xf>
    <xf numFmtId="0" fontId="0" fillId="33" borderId="17" xfId="0" applyFill="1" applyBorder="1" applyAlignment="1" applyProtection="1">
      <alignment horizontal="center" vertical="center" shrinkToFit="1"/>
    </xf>
    <xf numFmtId="0" fontId="23" fillId="0" borderId="14" xfId="0" applyFont="1" applyBorder="1" applyAlignment="1" applyProtection="1">
      <alignment horizontal="justify" vertical="top" wrapText="1"/>
      <protection locked="0"/>
    </xf>
    <xf numFmtId="0" fontId="23" fillId="0" borderId="0" xfId="0" applyFont="1" applyBorder="1" applyAlignment="1" applyProtection="1">
      <alignment horizontal="justify" vertical="top" wrapText="1"/>
      <protection locked="0"/>
    </xf>
    <xf numFmtId="0" fontId="23" fillId="0" borderId="15" xfId="0" applyFont="1" applyBorder="1" applyAlignment="1" applyProtection="1">
      <alignment horizontal="justify" vertical="top" wrapText="1"/>
      <protection locked="0"/>
    </xf>
    <xf numFmtId="0" fontId="18" fillId="0" borderId="14" xfId="0" applyFont="1" applyBorder="1" applyAlignment="1" applyProtection="1">
      <alignment horizontal="left" vertical="top"/>
      <protection locked="0"/>
    </xf>
    <xf numFmtId="0" fontId="18" fillId="0" borderId="0" xfId="0" applyFont="1" applyBorder="1" applyAlignment="1" applyProtection="1">
      <alignment horizontal="left" vertical="top"/>
      <protection locked="0"/>
    </xf>
    <xf numFmtId="0" fontId="18" fillId="0" borderId="15" xfId="0" applyFont="1" applyBorder="1" applyAlignment="1" applyProtection="1">
      <alignment horizontal="left" vertical="top"/>
      <protection locked="0"/>
    </xf>
    <xf numFmtId="0" fontId="18" fillId="33" borderId="0" xfId="0" applyFont="1" applyFill="1" applyBorder="1" applyAlignment="1" applyProtection="1">
      <alignment horizontal="left" vertical="top" shrinkToFit="1"/>
    </xf>
    <xf numFmtId="0" fontId="23" fillId="0" borderId="22" xfId="0" applyFont="1" applyBorder="1" applyAlignment="1" applyProtection="1">
      <alignment horizontal="center" vertical="top" wrapText="1"/>
      <protection locked="0"/>
    </xf>
    <xf numFmtId="0" fontId="23" fillId="0" borderId="23" xfId="0" applyFont="1" applyBorder="1" applyAlignment="1" applyProtection="1">
      <alignment horizontal="center" vertical="top" wrapText="1"/>
      <protection locked="0"/>
    </xf>
    <xf numFmtId="0" fontId="23" fillId="0" borderId="14" xfId="0" applyFont="1" applyBorder="1" applyAlignment="1" applyProtection="1">
      <alignment horizontal="center" vertical="top" wrapText="1"/>
      <protection locked="0"/>
    </xf>
    <xf numFmtId="0" fontId="23" fillId="0" borderId="16" xfId="0" applyFont="1" applyBorder="1" applyAlignment="1" applyProtection="1">
      <alignment horizontal="center" vertical="top" wrapText="1"/>
      <protection locked="0"/>
    </xf>
    <xf numFmtId="0" fontId="23" fillId="0" borderId="11" xfId="0" applyFont="1" applyBorder="1" applyAlignment="1" applyProtection="1">
      <alignment horizontal="center" vertical="top" wrapText="1"/>
      <protection locked="0"/>
    </xf>
    <xf numFmtId="0" fontId="23" fillId="0" borderId="13" xfId="0" applyFont="1" applyBorder="1" applyAlignment="1" applyProtection="1">
      <alignment horizontal="center" vertical="top" wrapText="1"/>
      <protection locked="0"/>
    </xf>
    <xf numFmtId="0" fontId="23" fillId="0" borderId="18" xfId="0" applyFont="1" applyBorder="1" applyAlignment="1" applyProtection="1">
      <alignment horizontal="center" vertical="top" wrapText="1"/>
      <protection locked="0"/>
    </xf>
    <xf numFmtId="0" fontId="18" fillId="0" borderId="16" xfId="0" applyFont="1" applyBorder="1" applyAlignment="1" applyProtection="1">
      <alignment horizontal="justify" vertical="top" wrapText="1"/>
      <protection locked="0"/>
    </xf>
    <xf numFmtId="0" fontId="18" fillId="0" borderId="17" xfId="0" applyFont="1" applyBorder="1" applyAlignment="1" applyProtection="1">
      <alignment horizontal="justify" vertical="top" wrapText="1"/>
      <protection locked="0"/>
    </xf>
    <xf numFmtId="0" fontId="18" fillId="0" borderId="18" xfId="0" applyFont="1" applyBorder="1" applyAlignment="1" applyProtection="1">
      <alignment horizontal="justify" vertical="top" wrapText="1"/>
      <protection locked="0"/>
    </xf>
    <xf numFmtId="38" fontId="0" fillId="36" borderId="10" xfId="42" applyFont="1" applyFill="1" applyBorder="1" applyAlignment="1">
      <alignment vertical="center" shrinkToFit="1"/>
    </xf>
  </cellXfs>
  <cellStyles count="43">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桁区切り" xfId="42" builtinId="6"/>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193">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patternType="darkDown"/>
      </fill>
    </dxf>
    <dxf>
      <fill>
        <patternFill patternType="darkDown"/>
      </fill>
    </dxf>
    <dxf>
      <fill>
        <patternFill patternType="darkDown"/>
      </fill>
    </dxf>
    <dxf>
      <fill>
        <patternFill patternType="darkDown"/>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8</xdr:col>
      <xdr:colOff>321778</xdr:colOff>
      <xdr:row>21</xdr:row>
      <xdr:rowOff>95664</xdr:rowOff>
    </xdr:from>
    <xdr:to>
      <xdr:col>16</xdr:col>
      <xdr:colOff>142875</xdr:colOff>
      <xdr:row>25</xdr:row>
      <xdr:rowOff>66674</xdr:rowOff>
    </xdr:to>
    <xdr:sp macro="" textlink="">
      <xdr:nvSpPr>
        <xdr:cNvPr id="3" name="角丸四角形吹き出し 2">
          <a:extLst>
            <a:ext uri="{FF2B5EF4-FFF2-40B4-BE49-F238E27FC236}">
              <a16:creationId xmlns:a16="http://schemas.microsoft.com/office/drawing/2014/main" id="{00000000-0008-0000-0000-000003000000}"/>
            </a:ext>
          </a:extLst>
        </xdr:cNvPr>
        <xdr:cNvSpPr/>
      </xdr:nvSpPr>
      <xdr:spPr bwMode="auto">
        <a:xfrm>
          <a:off x="7189303" y="5286789"/>
          <a:ext cx="4069247" cy="971135"/>
        </a:xfrm>
        <a:prstGeom prst="wedgeRoundRectCallout">
          <a:avLst>
            <a:gd name="adj1" fmla="val -79719"/>
            <a:gd name="adj2" fmla="val 52958"/>
            <a:gd name="adj3" fmla="val 1666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eaLnBrk="1" fontAlgn="auto" latinLnBrk="0" hangingPunct="1"/>
          <a:r>
            <a:rPr kumimoji="1" lang="ja-JP" altLang="ja-JP" sz="1100" b="1" u="none">
              <a:effectLst/>
              <a:latin typeface="+mn-lt"/>
              <a:ea typeface="+mn-ea"/>
              <a:cs typeface="+mn-cs"/>
            </a:rPr>
            <a:t>現在履行中の案件ではなく、履行が完了した案件を記載して下さい。</a:t>
          </a:r>
          <a:r>
            <a:rPr kumimoji="1" lang="ja-JP" altLang="en-US" sz="1100" b="1" u="sng">
              <a:effectLst/>
              <a:latin typeface="+mn-lt"/>
              <a:ea typeface="+mn-ea"/>
              <a:cs typeface="+mn-cs"/>
            </a:rPr>
            <a:t>事業件名等が入りきらない場合には、行幅を調整して下さい。</a:t>
          </a:r>
          <a:endParaRPr lang="ja-JP" altLang="ja-JP" u="sng">
            <a:effectLst/>
          </a:endParaRPr>
        </a:p>
        <a:p>
          <a:pPr algn="l"/>
          <a:endParaRPr kumimoji="1" lang="ja-JP" altLang="en-US" sz="1100"/>
        </a:p>
      </xdr:txBody>
    </xdr:sp>
    <xdr:clientData fPrintsWithSheet="0"/>
  </xdr:twoCellAnchor>
  <xdr:twoCellAnchor>
    <xdr:from>
      <xdr:col>7</xdr:col>
      <xdr:colOff>16567</xdr:colOff>
      <xdr:row>26</xdr:row>
      <xdr:rowOff>33129</xdr:rowOff>
    </xdr:from>
    <xdr:to>
      <xdr:col>15</xdr:col>
      <xdr:colOff>414131</xdr:colOff>
      <xdr:row>41</xdr:row>
      <xdr:rowOff>57977</xdr:rowOff>
    </xdr:to>
    <xdr:sp macro="" textlink="">
      <xdr:nvSpPr>
        <xdr:cNvPr id="4" name="角丸四角形吹き出し 3">
          <a:extLst>
            <a:ext uri="{FF2B5EF4-FFF2-40B4-BE49-F238E27FC236}">
              <a16:creationId xmlns:a16="http://schemas.microsoft.com/office/drawing/2014/main" id="{00000000-0008-0000-0000-000004000000}"/>
            </a:ext>
          </a:extLst>
        </xdr:cNvPr>
        <xdr:cNvSpPr/>
      </xdr:nvSpPr>
      <xdr:spPr bwMode="auto">
        <a:xfrm>
          <a:off x="6783458" y="6493564"/>
          <a:ext cx="4224130" cy="3437283"/>
        </a:xfrm>
        <a:prstGeom prst="wedgeRoundRectCallout">
          <a:avLst>
            <a:gd name="adj1" fmla="val -64091"/>
            <a:gd name="adj2" fmla="val -4697"/>
            <a:gd name="adj3" fmla="val 1666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1" u="sng">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u="sng">
              <a:solidFill>
                <a:srgbClr val="FF0000"/>
              </a:solidFill>
              <a:effectLst/>
              <a:latin typeface="+mn-lt"/>
              <a:ea typeface="+mn-ea"/>
              <a:cs typeface="+mn-cs"/>
            </a:rPr>
            <a:t>・別シートの「記載例」も参照してください。</a:t>
          </a:r>
          <a:endParaRPr kumimoji="1" lang="en-US" altLang="ja-JP" sz="1100" b="1" u="sng">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a:t>
          </a:r>
          <a:r>
            <a:rPr kumimoji="1" lang="ja-JP" altLang="ja-JP" sz="1100" b="1">
              <a:effectLst/>
              <a:latin typeface="+mn-lt"/>
              <a:ea typeface="+mn-ea"/>
              <a:cs typeface="+mn-cs"/>
            </a:rPr>
            <a:t>現在履行中の案件ではなく、履行が完了した案件を記載して下さい。</a:t>
          </a:r>
          <a:endParaRPr lang="en-US" altLang="ja-JP" sz="1100" b="1">
            <a:effectLst/>
            <a:latin typeface="+mn-lt"/>
            <a:ea typeface="+mn-ea"/>
            <a:cs typeface="+mn-cs"/>
          </a:endParaRPr>
        </a:p>
        <a:p>
          <a:r>
            <a:rPr lang="ja-JP" altLang="ja-JP" sz="1100" b="1">
              <a:effectLst/>
              <a:latin typeface="+mn-lt"/>
              <a:ea typeface="+mn-ea"/>
              <a:cs typeface="+mn-cs"/>
            </a:rPr>
            <a:t>・「過去２年間」とは、</a:t>
          </a:r>
          <a:r>
            <a:rPr lang="ja-JP" altLang="ja-JP" sz="1100" b="1" u="sng">
              <a:effectLst/>
              <a:latin typeface="+mn-lt"/>
              <a:ea typeface="+mn-ea"/>
              <a:cs typeface="+mn-cs"/>
            </a:rPr>
            <a:t>公告日前日から起算して２年間をいいます。</a:t>
          </a:r>
        </a:p>
        <a:p>
          <a:r>
            <a:rPr lang="ja-JP" altLang="ja-JP" sz="1100" b="1">
              <a:effectLst/>
              <a:latin typeface="+mn-lt"/>
              <a:ea typeface="+mn-ea"/>
              <a:cs typeface="+mn-cs"/>
            </a:rPr>
            <a:t>・単価契約の実績については、契約書に記載された単価の金額を「契約金額」にご記入</a:t>
          </a:r>
          <a:r>
            <a:rPr lang="ja-JP" altLang="en-US" sz="1100" b="1">
              <a:effectLst/>
              <a:latin typeface="+mn-lt"/>
              <a:ea typeface="+mn-ea"/>
              <a:cs typeface="+mn-cs"/>
            </a:rPr>
            <a:t>下さい</a:t>
          </a:r>
          <a:r>
            <a:rPr lang="ja-JP" altLang="ja-JP" sz="1100" b="1">
              <a:effectLst/>
              <a:latin typeface="+mn-lt"/>
              <a:ea typeface="+mn-ea"/>
              <a:cs typeface="+mn-cs"/>
            </a:rPr>
            <a:t>（例：１回当たり●千円）。</a:t>
          </a:r>
          <a:endParaRPr lang="en-US" altLang="ja-JP" sz="1100" b="1">
            <a:effectLst/>
            <a:latin typeface="+mn-lt"/>
            <a:ea typeface="+mn-ea"/>
            <a:cs typeface="+mn-cs"/>
          </a:endParaRPr>
        </a:p>
        <a:p>
          <a:r>
            <a:rPr lang="ja-JP" altLang="ja-JP" sz="1100" b="1">
              <a:effectLst/>
              <a:latin typeface="+mn-lt"/>
              <a:ea typeface="+mn-ea"/>
              <a:cs typeface="+mn-cs"/>
            </a:rPr>
            <a:t>・発注機関については、「●●市」「●●市教育委員会」「●●事務組合」など機関名だけをご記入</a:t>
          </a:r>
          <a:r>
            <a:rPr lang="ja-JP" altLang="en-US" sz="1100" b="1">
              <a:effectLst/>
              <a:latin typeface="+mn-lt"/>
              <a:ea typeface="+mn-ea"/>
              <a:cs typeface="+mn-cs"/>
            </a:rPr>
            <a:t>下さい。</a:t>
          </a:r>
          <a:endParaRPr lang="en-US" altLang="ja-JP" sz="1100" b="1">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1">
              <a:effectLst/>
              <a:latin typeface="+mn-lt"/>
              <a:ea typeface="+mn-ea"/>
              <a:cs typeface="+mn-cs"/>
            </a:rPr>
            <a:t>・実績がない場合は、「事業件名」の欄に「実績なし」とご記入</a:t>
          </a:r>
          <a:r>
            <a:rPr lang="ja-JP" altLang="en-US" sz="1100" b="1">
              <a:effectLst/>
              <a:latin typeface="+mn-lt"/>
              <a:ea typeface="+mn-ea"/>
              <a:cs typeface="+mn-cs"/>
            </a:rPr>
            <a:t>下さい</a:t>
          </a:r>
          <a:r>
            <a:rPr lang="ja-JP" altLang="ja-JP" sz="1100" b="1">
              <a:effectLst/>
              <a:latin typeface="+mn-lt"/>
              <a:ea typeface="+mn-ea"/>
              <a:cs typeface="+mn-cs"/>
            </a:rPr>
            <a:t>。</a:t>
          </a:r>
        </a:p>
        <a:p>
          <a:endParaRPr lang="en-US" altLang="ja-JP" sz="1100" b="1">
            <a:effectLst/>
            <a:latin typeface="+mn-lt"/>
            <a:ea typeface="+mn-ea"/>
            <a:cs typeface="+mn-cs"/>
          </a:endParaRPr>
        </a:p>
        <a:p>
          <a:endParaRPr lang="en-US" altLang="ja-JP" sz="1100" b="1">
            <a:effectLst/>
            <a:latin typeface="+mn-lt"/>
            <a:ea typeface="+mn-ea"/>
            <a:cs typeface="+mn-cs"/>
          </a:endParaRPr>
        </a:p>
        <a:p>
          <a:endParaRPr lang="ja-JP" altLang="ja-JP" sz="1100" b="1">
            <a:effectLst/>
            <a:latin typeface="+mn-lt"/>
            <a:ea typeface="+mn-ea"/>
            <a:cs typeface="+mn-cs"/>
          </a:endParaRPr>
        </a:p>
      </xdr:txBody>
    </xdr:sp>
    <xdr:clientData fPrintsWithSheet="0"/>
  </xdr:twoCellAnchor>
  <xdr:twoCellAnchor>
    <xdr:from>
      <xdr:col>6</xdr:col>
      <xdr:colOff>2324100</xdr:colOff>
      <xdr:row>4</xdr:row>
      <xdr:rowOff>180975</xdr:rowOff>
    </xdr:from>
    <xdr:to>
      <xdr:col>15</xdr:col>
      <xdr:colOff>295275</xdr:colOff>
      <xdr:row>15</xdr:row>
      <xdr:rowOff>142874</xdr:rowOff>
    </xdr:to>
    <xdr:sp macro="" textlink="">
      <xdr:nvSpPr>
        <xdr:cNvPr id="5" name="角丸四角形吹き出し 4">
          <a:extLst>
            <a:ext uri="{FF2B5EF4-FFF2-40B4-BE49-F238E27FC236}">
              <a16:creationId xmlns:a16="http://schemas.microsoft.com/office/drawing/2014/main" id="{00000000-0008-0000-0000-000005000000}"/>
            </a:ext>
          </a:extLst>
        </xdr:cNvPr>
        <xdr:cNvSpPr/>
      </xdr:nvSpPr>
      <xdr:spPr bwMode="auto">
        <a:xfrm>
          <a:off x="6705600" y="1162050"/>
          <a:ext cx="4191000" cy="2686049"/>
        </a:xfrm>
        <a:prstGeom prst="wedgeRoundRectCallout">
          <a:avLst>
            <a:gd name="adj1" fmla="val -52728"/>
            <a:gd name="adj2" fmla="val 102981"/>
            <a:gd name="adj3" fmla="val 1666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eaLnBrk="1" fontAlgn="auto" latinLnBrk="0" hangingPunct="1"/>
          <a:r>
            <a:rPr lang="ja-JP" altLang="ja-JP" sz="1100" b="1">
              <a:effectLst/>
              <a:latin typeface="+mn-lt"/>
              <a:ea typeface="+mn-ea"/>
              <a:cs typeface="+mn-cs"/>
            </a:rPr>
            <a:t>・有資格者を複数求められる案件については、２人目以降を２枚目にご記入ください。</a:t>
          </a:r>
          <a:r>
            <a:rPr lang="ja-JP" altLang="en-US" sz="1100" b="1" u="sng">
              <a:effectLst/>
              <a:latin typeface="+mn-lt"/>
              <a:ea typeface="+mn-ea"/>
              <a:cs typeface="+mn-cs"/>
            </a:rPr>
            <a:t>また、</a:t>
          </a:r>
          <a:r>
            <a:rPr kumimoji="1" lang="ja-JP" altLang="ja-JP" sz="1100" b="1" u="sng">
              <a:effectLst/>
              <a:latin typeface="+mn-lt"/>
              <a:ea typeface="+mn-ea"/>
              <a:cs typeface="+mn-cs"/>
            </a:rPr>
            <a:t>管理技術者・照査技術者など、技術者</a:t>
          </a:r>
          <a:r>
            <a:rPr kumimoji="1" lang="ja-JP" altLang="en-US" sz="1100" b="1" u="sng">
              <a:effectLst/>
              <a:latin typeface="+mn-lt"/>
              <a:ea typeface="+mn-ea"/>
              <a:cs typeface="+mn-cs"/>
            </a:rPr>
            <a:t>の区分が分かれている案件については、「氏名」欄に技術者区分も記入して下さい（例：管理技術者氏名）。</a:t>
          </a:r>
          <a:endParaRPr kumimoji="1" lang="en-US" altLang="ja-JP" sz="1100" b="1" u="sng">
            <a:effectLst/>
            <a:latin typeface="+mn-lt"/>
            <a:ea typeface="+mn-ea"/>
            <a:cs typeface="+mn-cs"/>
          </a:endParaRPr>
        </a:p>
        <a:p>
          <a:pPr eaLnBrk="1" fontAlgn="auto" latinLnBrk="0" hangingPunct="1"/>
          <a:endParaRPr kumimoji="1" lang="en-US" altLang="ja-JP" sz="1100" b="1" u="sng">
            <a:effectLst/>
            <a:latin typeface="+mn-lt"/>
            <a:ea typeface="+mn-ea"/>
            <a:cs typeface="+mn-cs"/>
          </a:endParaRPr>
        </a:p>
        <a:p>
          <a:pPr eaLnBrk="1" fontAlgn="auto" latinLnBrk="0" hangingPunct="1"/>
          <a:r>
            <a:rPr lang="ja-JP" altLang="ja-JP" sz="1100" b="1">
              <a:effectLst/>
              <a:latin typeface="+mn-lt"/>
              <a:ea typeface="+mn-ea"/>
              <a:cs typeface="+mn-cs"/>
            </a:rPr>
            <a:t>２名以上の有資格者を求めていない案件については、主任技術者</a:t>
          </a:r>
          <a:r>
            <a:rPr lang="ja-JP" altLang="en-US" sz="1100" b="1" u="none">
              <a:effectLst/>
              <a:latin typeface="+mn-lt"/>
              <a:ea typeface="+mn-ea"/>
              <a:cs typeface="+mn-cs"/>
            </a:rPr>
            <a:t>等</a:t>
          </a:r>
          <a:r>
            <a:rPr lang="ja-JP" altLang="ja-JP" sz="1100" b="1">
              <a:effectLst/>
              <a:latin typeface="+mn-lt"/>
              <a:ea typeface="+mn-ea"/>
              <a:cs typeface="+mn-cs"/>
            </a:rPr>
            <a:t>となる者１名をご記入ください。</a:t>
          </a:r>
          <a:endParaRPr lang="en-US" altLang="ja-JP" sz="1100" b="1">
            <a:effectLst/>
            <a:latin typeface="+mn-lt"/>
            <a:ea typeface="+mn-ea"/>
            <a:cs typeface="+mn-cs"/>
          </a:endParaRPr>
        </a:p>
        <a:p>
          <a:pPr eaLnBrk="1" fontAlgn="auto" latinLnBrk="0" hangingPunct="1"/>
          <a:endParaRPr kumimoji="1" lang="en-US" altLang="ja-JP" sz="1100" b="1">
            <a:effectLst/>
            <a:latin typeface="+mn-lt"/>
            <a:ea typeface="+mn-ea"/>
            <a:cs typeface="+mn-cs"/>
          </a:endParaRPr>
        </a:p>
        <a:p>
          <a:pPr eaLnBrk="1" fontAlgn="auto" latinLnBrk="0" hangingPunct="1"/>
          <a:r>
            <a:rPr kumimoji="1" lang="ja-JP" altLang="ja-JP" sz="1100" b="1">
              <a:effectLst/>
              <a:latin typeface="+mn-lt"/>
              <a:ea typeface="+mn-ea"/>
              <a:cs typeface="+mn-cs"/>
            </a:rPr>
            <a:t>・原則として申請書に記載した配置予定技術者は変更できませんので、ご注意下さい。</a:t>
          </a:r>
          <a:endParaRPr lang="ja-JP" altLang="ja-JP">
            <a:effectLst/>
          </a:endParaRPr>
        </a:p>
        <a:p>
          <a:pPr algn="l"/>
          <a:endParaRPr kumimoji="1" lang="ja-JP" alt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16</xdr:col>
      <xdr:colOff>666750</xdr:colOff>
      <xdr:row>44</xdr:row>
      <xdr:rowOff>104775</xdr:rowOff>
    </xdr:to>
    <xdr:pic>
      <xdr:nvPicPr>
        <xdr:cNvPr id="4" name="図 3">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1639550" cy="10582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104775</xdr:colOff>
      <xdr:row>8</xdr:row>
      <xdr:rowOff>238125</xdr:rowOff>
    </xdr:from>
    <xdr:to>
      <xdr:col>7</xdr:col>
      <xdr:colOff>47625</xdr:colOff>
      <xdr:row>14</xdr:row>
      <xdr:rowOff>209550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257175" y="2209800"/>
          <a:ext cx="6562725" cy="1457325"/>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4000" b="1"/>
            <a:t>記載例</a:t>
          </a:r>
        </a:p>
      </xdr:txBody>
    </xdr:sp>
    <xdr:clientData/>
  </xdr:twoCellAnchor>
  <xdr:twoCellAnchor>
    <xdr:from>
      <xdr:col>4</xdr:col>
      <xdr:colOff>466724</xdr:colOff>
      <xdr:row>15</xdr:row>
      <xdr:rowOff>66675</xdr:rowOff>
    </xdr:from>
    <xdr:to>
      <xdr:col>10</xdr:col>
      <xdr:colOff>266700</xdr:colOff>
      <xdr:row>18</xdr:row>
      <xdr:rowOff>200025</xdr:rowOff>
    </xdr:to>
    <xdr:sp macro="" textlink="">
      <xdr:nvSpPr>
        <xdr:cNvPr id="4" name="左矢印吹き出し 3">
          <a:extLst>
            <a:ext uri="{FF2B5EF4-FFF2-40B4-BE49-F238E27FC236}">
              <a16:creationId xmlns:a16="http://schemas.microsoft.com/office/drawing/2014/main" id="{00000000-0008-0000-0200-000004000000}"/>
            </a:ext>
          </a:extLst>
        </xdr:cNvPr>
        <xdr:cNvSpPr/>
      </xdr:nvSpPr>
      <xdr:spPr bwMode="auto">
        <a:xfrm>
          <a:off x="2819399" y="3771900"/>
          <a:ext cx="5476876" cy="876300"/>
        </a:xfrm>
        <a:prstGeom prst="leftArrowCallou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r>
            <a:rPr kumimoji="1" lang="ja-JP" altLang="en-US" sz="1100" b="1"/>
            <a:t>①ここに申請したい案件の公告番号を入力すると、自動で事業名称、事業場所、及び参加に必要な部門名が表示されます。</a:t>
          </a:r>
        </a:p>
      </xdr:txBody>
    </xdr:sp>
    <xdr:clientData/>
  </xdr:twoCellAnchor>
  <xdr:twoCellAnchor>
    <xdr:from>
      <xdr:col>6</xdr:col>
      <xdr:colOff>971551</xdr:colOff>
      <xdr:row>17</xdr:row>
      <xdr:rowOff>76199</xdr:rowOff>
    </xdr:from>
    <xdr:to>
      <xdr:col>6</xdr:col>
      <xdr:colOff>2066926</xdr:colOff>
      <xdr:row>19</xdr:row>
      <xdr:rowOff>104774</xdr:rowOff>
    </xdr:to>
    <xdr:cxnSp macro="">
      <xdr:nvCxnSpPr>
        <xdr:cNvPr id="6" name="カギ線コネクタ 5">
          <a:extLst>
            <a:ext uri="{FF2B5EF4-FFF2-40B4-BE49-F238E27FC236}">
              <a16:creationId xmlns:a16="http://schemas.microsoft.com/office/drawing/2014/main" id="{00000000-0008-0000-0200-000006000000}"/>
            </a:ext>
          </a:extLst>
        </xdr:cNvPr>
        <xdr:cNvCxnSpPr/>
      </xdr:nvCxnSpPr>
      <xdr:spPr bwMode="auto">
        <a:xfrm rot="10800000" flipV="1">
          <a:off x="5353051" y="4276724"/>
          <a:ext cx="1095375" cy="523875"/>
        </a:xfrm>
        <a:prstGeom prst="bentConnector3">
          <a:avLst>
            <a:gd name="adj1" fmla="val -2174"/>
          </a:avLst>
        </a:prstGeom>
        <a:solidFill>
          <a:srgbClr xmlns:mc="http://schemas.openxmlformats.org/markup-compatibility/2006" xmlns:a14="http://schemas.microsoft.com/office/drawing/2010/main" val="FFFFFF" mc:Ignorable="a14" a14:legacySpreadsheetColorIndex="65"/>
        </a:solidFill>
        <a:ln w="1270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6</xdr:col>
      <xdr:colOff>1752600</xdr:colOff>
      <xdr:row>0</xdr:row>
      <xdr:rowOff>133350</xdr:rowOff>
    </xdr:from>
    <xdr:to>
      <xdr:col>8</xdr:col>
      <xdr:colOff>438150</xdr:colOff>
      <xdr:row>15</xdr:row>
      <xdr:rowOff>85725</xdr:rowOff>
    </xdr:to>
    <xdr:cxnSp macro="">
      <xdr:nvCxnSpPr>
        <xdr:cNvPr id="9" name="カギ線コネクタ 8">
          <a:extLst>
            <a:ext uri="{FF2B5EF4-FFF2-40B4-BE49-F238E27FC236}">
              <a16:creationId xmlns:a16="http://schemas.microsoft.com/office/drawing/2014/main" id="{00000000-0008-0000-0200-000009000000}"/>
            </a:ext>
          </a:extLst>
        </xdr:cNvPr>
        <xdr:cNvCxnSpPr/>
      </xdr:nvCxnSpPr>
      <xdr:spPr bwMode="auto">
        <a:xfrm rot="16200000" flipV="1">
          <a:off x="4891088" y="1376362"/>
          <a:ext cx="3657600" cy="1171575"/>
        </a:xfrm>
        <a:prstGeom prst="bentConnector3">
          <a:avLst>
            <a:gd name="adj1" fmla="val 100260"/>
          </a:avLst>
        </a:prstGeom>
        <a:solidFill>
          <a:srgbClr xmlns:mc="http://schemas.openxmlformats.org/markup-compatibility/2006" xmlns:a14="http://schemas.microsoft.com/office/drawing/2010/main" val="FFFFFF" mc:Ignorable="a14" a14:legacySpreadsheetColorIndex="65"/>
        </a:solidFill>
        <a:ln w="190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6</xdr:col>
      <xdr:colOff>1962149</xdr:colOff>
      <xdr:row>23</xdr:row>
      <xdr:rowOff>304800</xdr:rowOff>
    </xdr:from>
    <xdr:to>
      <xdr:col>13</xdr:col>
      <xdr:colOff>66675</xdr:colOff>
      <xdr:row>27</xdr:row>
      <xdr:rowOff>9525</xdr:rowOff>
    </xdr:to>
    <xdr:sp macro="" textlink="">
      <xdr:nvSpPr>
        <xdr:cNvPr id="15" name="左矢印吹き出し 14">
          <a:extLst>
            <a:ext uri="{FF2B5EF4-FFF2-40B4-BE49-F238E27FC236}">
              <a16:creationId xmlns:a16="http://schemas.microsoft.com/office/drawing/2014/main" id="{00000000-0008-0000-0200-00000F000000}"/>
            </a:ext>
          </a:extLst>
        </xdr:cNvPr>
        <xdr:cNvSpPr/>
      </xdr:nvSpPr>
      <xdr:spPr bwMode="auto">
        <a:xfrm>
          <a:off x="6343649" y="5905500"/>
          <a:ext cx="3295651" cy="885825"/>
        </a:xfrm>
        <a:prstGeom prst="leftArrowCallout">
          <a:avLst>
            <a:gd name="adj1" fmla="val 25000"/>
            <a:gd name="adj2" fmla="val 25000"/>
            <a:gd name="adj3" fmla="val 25000"/>
            <a:gd name="adj4" fmla="val 75093"/>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a:effectLst/>
              <a:latin typeface="+mn-lt"/>
              <a:ea typeface="+mn-ea"/>
              <a:cs typeface="+mn-cs"/>
            </a:rPr>
            <a:t>②必要項目（記載例の赤字部分）を記入して下さい。</a:t>
          </a:r>
          <a:endParaRPr kumimoji="1" lang="ja-JP" altLang="en-US" sz="1100"/>
        </a:p>
      </xdr:txBody>
    </xdr:sp>
    <xdr:clientData/>
  </xdr:twoCellAnchor>
  <xdr:twoCellAnchor>
    <xdr:from>
      <xdr:col>6</xdr:col>
      <xdr:colOff>1885949</xdr:colOff>
      <xdr:row>29</xdr:row>
      <xdr:rowOff>104775</xdr:rowOff>
    </xdr:from>
    <xdr:to>
      <xdr:col>15</xdr:col>
      <xdr:colOff>495299</xdr:colOff>
      <xdr:row>35</xdr:row>
      <xdr:rowOff>219076</xdr:rowOff>
    </xdr:to>
    <xdr:sp macro="" textlink="">
      <xdr:nvSpPr>
        <xdr:cNvPr id="7" name="左矢印吹き出し 6">
          <a:extLst>
            <a:ext uri="{FF2B5EF4-FFF2-40B4-BE49-F238E27FC236}">
              <a16:creationId xmlns:a16="http://schemas.microsoft.com/office/drawing/2014/main" id="{00000000-0008-0000-0200-000007000000}"/>
            </a:ext>
          </a:extLst>
        </xdr:cNvPr>
        <xdr:cNvSpPr/>
      </xdr:nvSpPr>
      <xdr:spPr bwMode="auto">
        <a:xfrm>
          <a:off x="6267449" y="7153275"/>
          <a:ext cx="4829175" cy="1685926"/>
        </a:xfrm>
        <a:prstGeom prst="leftArrowCallout">
          <a:avLst>
            <a:gd name="adj1" fmla="val 25000"/>
            <a:gd name="adj2" fmla="val 25000"/>
            <a:gd name="adj3" fmla="val 25000"/>
            <a:gd name="adj4" fmla="val 81996"/>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t>③申請したい案件が、</a:t>
          </a:r>
          <a:endParaRPr kumimoji="1" lang="en-US" altLang="ja-JP" sz="11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ysClr val="windowText" lastClr="000000"/>
              </a:solidFill>
            </a:rPr>
            <a:t>・</a:t>
          </a:r>
          <a:r>
            <a:rPr kumimoji="1" lang="ja-JP" altLang="en-US" sz="1100" b="1" u="sng">
              <a:solidFill>
                <a:sysClr val="windowText" lastClr="000000"/>
              </a:solidFill>
            </a:rPr>
            <a:t>契約保証金必須（免除不可能）の案件の場合</a:t>
          </a:r>
          <a:r>
            <a:rPr kumimoji="1" lang="ja-JP" altLang="en-US" sz="1100" b="1" u="none">
              <a:solidFill>
                <a:sysClr val="windowText" lastClr="000000"/>
              </a:solidFill>
            </a:rPr>
            <a:t>：</a:t>
          </a:r>
          <a:endParaRPr kumimoji="1" lang="en-US" altLang="ja-JP" sz="1100" b="1" u="none">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ysClr val="windowText" lastClr="000000"/>
              </a:solidFill>
            </a:rPr>
            <a:t>　</a:t>
          </a:r>
          <a:r>
            <a:rPr kumimoji="1" lang="ja-JP" altLang="en-US" sz="1100" b="1" u="sng">
              <a:solidFill>
                <a:sysClr val="windowText" lastClr="000000"/>
              </a:solidFill>
            </a:rPr>
            <a:t>当該欄が黒塗りになります。当該欄の入力は不要</a:t>
          </a:r>
          <a:r>
            <a:rPr kumimoji="1" lang="ja-JP" altLang="en-US" sz="1100" b="1" u="none"/>
            <a:t>です、</a:t>
          </a:r>
          <a:endParaRPr kumimoji="1" lang="en-US" altLang="ja-JP" sz="1100" b="1" u="none"/>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effectLst/>
              <a:latin typeface="+mn-lt"/>
              <a:ea typeface="+mn-ea"/>
              <a:cs typeface="+mn-cs"/>
            </a:rPr>
            <a:t>・</a:t>
          </a:r>
          <a:r>
            <a:rPr kumimoji="1" lang="ja-JP" altLang="en-US" sz="1100" b="1" u="sng">
              <a:effectLst/>
              <a:latin typeface="+mn-lt"/>
              <a:ea typeface="+mn-ea"/>
              <a:cs typeface="+mn-cs"/>
            </a:rPr>
            <a:t>実績により、契約保証金が免除に</a:t>
          </a:r>
          <a:r>
            <a:rPr kumimoji="1" lang="ja-JP" altLang="ja-JP" sz="1100" b="1" u="sng">
              <a:effectLst/>
              <a:latin typeface="+mn-lt"/>
              <a:ea typeface="+mn-ea"/>
              <a:cs typeface="+mn-cs"/>
            </a:rPr>
            <a:t>な</a:t>
          </a:r>
          <a:r>
            <a:rPr kumimoji="1" lang="ja-JP" altLang="en-US" sz="1100" b="1" u="sng">
              <a:effectLst/>
              <a:latin typeface="+mn-lt"/>
              <a:ea typeface="+mn-ea"/>
              <a:cs typeface="+mn-cs"/>
            </a:rPr>
            <a:t>る</a:t>
          </a:r>
          <a:r>
            <a:rPr kumimoji="1" lang="ja-JP" altLang="ja-JP" sz="1100" b="1" u="sng">
              <a:effectLst/>
              <a:latin typeface="+mn-lt"/>
              <a:ea typeface="+mn-ea"/>
              <a:cs typeface="+mn-cs"/>
            </a:rPr>
            <a:t>案件の場合</a:t>
          </a:r>
          <a:r>
            <a:rPr kumimoji="1" lang="ja-JP" altLang="ja-JP" sz="1100" b="1" u="none">
              <a:effectLst/>
              <a:latin typeface="+mn-lt"/>
              <a:ea typeface="+mn-ea"/>
              <a:cs typeface="+mn-cs"/>
            </a:rPr>
            <a:t>：</a:t>
          </a:r>
          <a:endParaRPr kumimoji="1" lang="en-US" altLang="ja-JP" sz="1100" b="1" u="none">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effectLst/>
              <a:latin typeface="+mn-lt"/>
              <a:ea typeface="+mn-ea"/>
              <a:cs typeface="+mn-cs"/>
            </a:rPr>
            <a:t>　</a:t>
          </a:r>
          <a:r>
            <a:rPr kumimoji="1" lang="ja-JP" altLang="en-US" sz="1100" b="1" u="sng">
              <a:effectLst/>
              <a:latin typeface="+mn-lt"/>
              <a:ea typeface="+mn-ea"/>
              <a:cs typeface="+mn-cs"/>
            </a:rPr>
            <a:t>当該欄が白塗りになります。申請書の注意書きをよく読み、</a:t>
          </a:r>
          <a:endParaRPr kumimoji="1" lang="en-US" altLang="ja-JP" sz="1100" b="1" u="sng">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effectLst/>
              <a:latin typeface="+mn-lt"/>
              <a:ea typeface="+mn-ea"/>
              <a:cs typeface="+mn-cs"/>
            </a:rPr>
            <a:t>　</a:t>
          </a:r>
          <a:r>
            <a:rPr kumimoji="1" lang="ja-JP" altLang="en-US" sz="1100" b="1" u="sng">
              <a:effectLst/>
              <a:latin typeface="+mn-lt"/>
              <a:ea typeface="+mn-ea"/>
              <a:cs typeface="+mn-cs"/>
            </a:rPr>
            <a:t>記入して下さい。</a:t>
          </a:r>
          <a:endParaRPr kumimoji="1" lang="ja-JP" altLang="en-US" sz="1100" b="1" u="sng"/>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86"/>
  <sheetViews>
    <sheetView showGridLines="0" tabSelected="1" view="pageBreakPreview" zoomScaleNormal="100" zoomScaleSheetLayoutView="100" workbookViewId="0">
      <selection activeCell="B21" sqref="B21:H21"/>
    </sheetView>
  </sheetViews>
  <sheetFormatPr defaultColWidth="6.75" defaultRowHeight="18.75" x14ac:dyDescent="0.4"/>
  <cols>
    <col min="1" max="1" width="2" style="10" customWidth="1"/>
    <col min="2" max="2" width="3.625" style="10" customWidth="1"/>
    <col min="3" max="3" width="15.875" style="10" customWidth="1"/>
    <col min="4" max="5" width="9.375" style="10" customWidth="1"/>
    <col min="6" max="6" width="17.25" style="10" customWidth="1"/>
    <col min="7" max="7" width="31.375" style="10" customWidth="1"/>
    <col min="8" max="8" width="1.25" style="10" customWidth="1"/>
    <col min="9" max="9" width="6.75" style="10"/>
    <col min="10" max="10" width="8.375" style="10" bestFit="1" customWidth="1"/>
    <col min="11" max="16384" width="6.75" style="10"/>
  </cols>
  <sheetData>
    <row r="1" spans="2:10" ht="18.75" customHeight="1" x14ac:dyDescent="0.4">
      <c r="B1" s="86" t="s">
        <v>26</v>
      </c>
      <c r="C1" s="86"/>
      <c r="D1" s="87" t="str">
        <f>IFERROR(VLOOKUP(D18,非表示にするよ!D:P,13,0),"")</f>
        <v/>
      </c>
      <c r="E1" s="87"/>
      <c r="F1" s="87"/>
      <c r="G1" s="87"/>
      <c r="H1" s="9"/>
    </row>
    <row r="2" spans="2:10" ht="20.100000000000001" customHeight="1" x14ac:dyDescent="0.4">
      <c r="B2" s="88" t="s">
        <v>0</v>
      </c>
      <c r="C2" s="89"/>
      <c r="D2" s="89"/>
      <c r="E2" s="89"/>
      <c r="F2" s="89"/>
      <c r="G2" s="89"/>
      <c r="H2" s="90"/>
    </row>
    <row r="3" spans="2:10" ht="20.100000000000001" customHeight="1" x14ac:dyDescent="0.4">
      <c r="B3" s="74" t="s">
        <v>82</v>
      </c>
      <c r="C3" s="75"/>
      <c r="D3" s="75"/>
      <c r="E3" s="75"/>
      <c r="F3" s="75"/>
      <c r="G3" s="75"/>
      <c r="H3" s="76"/>
    </row>
    <row r="4" spans="2:10" ht="20.100000000000001" customHeight="1" x14ac:dyDescent="0.4">
      <c r="B4" s="74" t="s">
        <v>1</v>
      </c>
      <c r="C4" s="75"/>
      <c r="D4" s="75"/>
      <c r="E4" s="75"/>
      <c r="F4" s="75"/>
      <c r="G4" s="75"/>
      <c r="H4" s="76"/>
    </row>
    <row r="5" spans="2:10" ht="20.100000000000001" customHeight="1" x14ac:dyDescent="0.4">
      <c r="B5" s="74" t="s">
        <v>73</v>
      </c>
      <c r="C5" s="75"/>
      <c r="D5" s="75"/>
      <c r="E5" s="75"/>
      <c r="F5" s="75"/>
      <c r="G5" s="75"/>
      <c r="H5" s="76"/>
    </row>
    <row r="6" spans="2:10" ht="20.100000000000001" customHeight="1" x14ac:dyDescent="0.4">
      <c r="B6" s="84" t="s">
        <v>2</v>
      </c>
      <c r="C6" s="85"/>
      <c r="D6" s="85"/>
      <c r="E6" s="85"/>
      <c r="F6" s="85"/>
      <c r="G6" s="24"/>
      <c r="H6" s="11"/>
    </row>
    <row r="7" spans="2:10" ht="20.100000000000001" customHeight="1" x14ac:dyDescent="0.4">
      <c r="B7" s="84" t="s">
        <v>18</v>
      </c>
      <c r="C7" s="85"/>
      <c r="D7" s="85"/>
      <c r="E7" s="85"/>
      <c r="F7" s="85"/>
      <c r="G7" s="24"/>
      <c r="H7" s="11"/>
    </row>
    <row r="8" spans="2:10" ht="20.100000000000001" customHeight="1" x14ac:dyDescent="0.4">
      <c r="B8" s="84" t="s">
        <v>19</v>
      </c>
      <c r="C8" s="85"/>
      <c r="D8" s="85"/>
      <c r="E8" s="85"/>
      <c r="F8" s="85"/>
      <c r="G8" s="24"/>
      <c r="H8" s="11"/>
      <c r="J8" s="37"/>
    </row>
    <row r="9" spans="2:10" ht="20.100000000000001" customHeight="1" x14ac:dyDescent="0.4">
      <c r="B9" s="74"/>
      <c r="C9" s="75"/>
      <c r="D9" s="75"/>
      <c r="E9" s="75"/>
      <c r="F9" s="75"/>
      <c r="G9" s="75"/>
      <c r="H9" s="76"/>
    </row>
    <row r="10" spans="2:10" ht="20.100000000000001" customHeight="1" x14ac:dyDescent="0.4">
      <c r="B10" s="77" t="s">
        <v>41</v>
      </c>
      <c r="C10" s="78"/>
      <c r="D10" s="78"/>
      <c r="E10" s="78"/>
      <c r="F10" s="78"/>
      <c r="G10" s="78"/>
      <c r="H10" s="79"/>
    </row>
    <row r="11" spans="2:10" ht="20.100000000000001" customHeight="1" x14ac:dyDescent="0.4">
      <c r="B11" s="77" t="s">
        <v>40</v>
      </c>
      <c r="C11" s="78"/>
      <c r="D11" s="78"/>
      <c r="E11" s="78"/>
      <c r="F11" s="78"/>
      <c r="G11" s="78"/>
      <c r="H11" s="79"/>
    </row>
    <row r="12" spans="2:10" ht="20.100000000000001" customHeight="1" x14ac:dyDescent="0.4">
      <c r="B12" s="77" t="s">
        <v>20</v>
      </c>
      <c r="C12" s="78"/>
      <c r="D12" s="78"/>
      <c r="E12" s="78"/>
      <c r="F12" s="78"/>
      <c r="G12" s="78"/>
      <c r="H12" s="79"/>
    </row>
    <row r="13" spans="2:10" ht="20.100000000000001" customHeight="1" x14ac:dyDescent="0.4">
      <c r="B13" s="77" t="s">
        <v>87</v>
      </c>
      <c r="C13" s="78"/>
      <c r="D13" s="78"/>
      <c r="E13" s="78"/>
      <c r="F13" s="78"/>
      <c r="G13" s="78"/>
      <c r="H13" s="79"/>
    </row>
    <row r="14" spans="2:10" ht="20.100000000000001" customHeight="1" x14ac:dyDescent="0.4">
      <c r="B14" s="77" t="s">
        <v>88</v>
      </c>
      <c r="C14" s="78"/>
      <c r="D14" s="78"/>
      <c r="E14" s="78"/>
      <c r="F14" s="78"/>
      <c r="G14" s="78"/>
      <c r="H14" s="79"/>
    </row>
    <row r="15" spans="2:10" ht="20.100000000000001" customHeight="1" x14ac:dyDescent="0.4">
      <c r="B15" s="91" t="s">
        <v>89</v>
      </c>
      <c r="C15" s="92"/>
      <c r="D15" s="92"/>
      <c r="E15" s="92"/>
      <c r="F15" s="92"/>
      <c r="G15" s="92"/>
      <c r="H15" s="93"/>
    </row>
    <row r="16" spans="2:10" ht="20.100000000000001" customHeight="1" x14ac:dyDescent="0.4">
      <c r="B16" s="80" t="s">
        <v>3</v>
      </c>
      <c r="C16" s="81"/>
      <c r="D16" s="81"/>
      <c r="E16" s="81"/>
      <c r="F16" s="81"/>
      <c r="G16" s="81"/>
      <c r="H16" s="82"/>
    </row>
    <row r="17" spans="2:8" ht="20.100000000000001" customHeight="1" x14ac:dyDescent="0.4">
      <c r="B17" s="74" t="s">
        <v>21</v>
      </c>
      <c r="C17" s="75"/>
      <c r="D17" s="75"/>
      <c r="E17" s="75"/>
      <c r="F17" s="75"/>
      <c r="G17" s="75"/>
      <c r="H17" s="76"/>
    </row>
    <row r="18" spans="2:8" ht="20.100000000000001" customHeight="1" x14ac:dyDescent="0.4">
      <c r="B18" s="12" t="s">
        <v>15</v>
      </c>
      <c r="C18" s="13"/>
      <c r="D18" s="14"/>
      <c r="E18" s="15" t="s">
        <v>14</v>
      </c>
      <c r="F18" s="15"/>
      <c r="G18" s="15"/>
      <c r="H18" s="11"/>
    </row>
    <row r="19" spans="2:8" ht="20.100000000000001" customHeight="1" x14ac:dyDescent="0.4">
      <c r="B19" s="12" t="s">
        <v>16</v>
      </c>
      <c r="C19" s="15"/>
      <c r="D19" s="83" t="str">
        <f>IFERROR(VLOOKUP($D$18,非表示にするよ!D:E,2,0),"")</f>
        <v/>
      </c>
      <c r="E19" s="83"/>
      <c r="F19" s="83"/>
      <c r="G19" s="83"/>
      <c r="H19" s="11"/>
    </row>
    <row r="20" spans="2:8" ht="20.100000000000001" customHeight="1" x14ac:dyDescent="0.4">
      <c r="B20" s="12" t="s">
        <v>17</v>
      </c>
      <c r="C20" s="15"/>
      <c r="D20" s="83" t="str">
        <f>IFERROR(VLOOKUP($D$18,非表示にするよ!D:F,3,0),"")</f>
        <v/>
      </c>
      <c r="E20" s="83"/>
      <c r="F20" s="83"/>
      <c r="G20" s="83"/>
      <c r="H20" s="11"/>
    </row>
    <row r="21" spans="2:8" ht="20.100000000000001" customHeight="1" x14ac:dyDescent="0.4">
      <c r="B21" s="74" t="s">
        <v>70</v>
      </c>
      <c r="C21" s="75"/>
      <c r="D21" s="75"/>
      <c r="E21" s="75"/>
      <c r="F21" s="75"/>
      <c r="G21" s="75"/>
      <c r="H21" s="76"/>
    </row>
    <row r="22" spans="2:8" ht="19.5" customHeight="1" x14ac:dyDescent="0.4">
      <c r="B22" s="16"/>
      <c r="C22" s="17" t="s">
        <v>74</v>
      </c>
      <c r="D22" s="72"/>
      <c r="E22" s="73"/>
      <c r="F22" s="18" t="s">
        <v>4</v>
      </c>
      <c r="G22" s="19"/>
      <c r="H22" s="27"/>
    </row>
    <row r="23" spans="2:8" ht="6.95" customHeight="1" x14ac:dyDescent="0.4">
      <c r="B23" s="16"/>
      <c r="C23" s="30"/>
      <c r="D23" s="39"/>
      <c r="E23" s="39"/>
      <c r="F23" s="31"/>
      <c r="G23" s="40"/>
      <c r="H23" s="38"/>
    </row>
    <row r="24" spans="2:8" ht="33" customHeight="1" x14ac:dyDescent="0.4">
      <c r="B24" s="74" t="s">
        <v>75</v>
      </c>
      <c r="C24" s="75"/>
      <c r="D24" s="75"/>
      <c r="E24" s="75"/>
      <c r="F24" s="75"/>
      <c r="G24" s="75"/>
      <c r="H24" s="76"/>
    </row>
    <row r="25" spans="2:8" ht="20.100000000000001" customHeight="1" x14ac:dyDescent="0.4">
      <c r="B25" s="25"/>
      <c r="C25" s="20" t="s">
        <v>5</v>
      </c>
      <c r="D25" s="99" t="s">
        <v>6</v>
      </c>
      <c r="E25" s="100"/>
      <c r="F25" s="20" t="s">
        <v>7</v>
      </c>
      <c r="G25" s="20" t="s">
        <v>8</v>
      </c>
      <c r="H25" s="27"/>
    </row>
    <row r="26" spans="2:8" ht="20.45" customHeight="1" x14ac:dyDescent="0.4">
      <c r="B26" s="74"/>
      <c r="C26" s="94"/>
      <c r="D26" s="88"/>
      <c r="E26" s="90"/>
      <c r="F26" s="21"/>
      <c r="G26" s="63" t="s">
        <v>83</v>
      </c>
      <c r="H26" s="27"/>
    </row>
    <row r="27" spans="2:8" ht="20.100000000000001" customHeight="1" x14ac:dyDescent="0.4">
      <c r="B27" s="74"/>
      <c r="C27" s="95"/>
      <c r="D27" s="101"/>
      <c r="E27" s="102"/>
      <c r="F27" s="22" t="s">
        <v>9</v>
      </c>
      <c r="G27" s="64" t="s">
        <v>50</v>
      </c>
      <c r="H27" s="27"/>
    </row>
    <row r="28" spans="2:8" ht="2.1" customHeight="1" x14ac:dyDescent="0.4">
      <c r="B28" s="16"/>
      <c r="C28" s="30"/>
      <c r="D28" s="26"/>
      <c r="E28" s="26"/>
      <c r="F28" s="31"/>
      <c r="G28" s="32"/>
      <c r="H28" s="27"/>
    </row>
    <row r="29" spans="2:8" ht="20.100000000000001" customHeight="1" x14ac:dyDescent="0.4">
      <c r="B29" s="96" t="s">
        <v>45</v>
      </c>
      <c r="C29" s="97"/>
      <c r="D29" s="97"/>
      <c r="E29" s="97"/>
      <c r="F29" s="97"/>
      <c r="G29" s="97"/>
      <c r="H29" s="98"/>
    </row>
    <row r="30" spans="2:8" ht="26.45" customHeight="1" x14ac:dyDescent="0.4">
      <c r="B30" s="96"/>
      <c r="C30" s="97"/>
      <c r="D30" s="97"/>
      <c r="E30" s="97"/>
      <c r="F30" s="97"/>
      <c r="G30" s="97"/>
      <c r="H30" s="98"/>
    </row>
    <row r="31" spans="2:8" ht="20.100000000000001" customHeight="1" x14ac:dyDescent="0.4">
      <c r="B31" s="25"/>
      <c r="C31" s="20" t="s">
        <v>5</v>
      </c>
      <c r="D31" s="99" t="s">
        <v>6</v>
      </c>
      <c r="E31" s="100"/>
      <c r="F31" s="20" t="s">
        <v>7</v>
      </c>
      <c r="G31" s="20" t="s">
        <v>8</v>
      </c>
      <c r="H31" s="27"/>
    </row>
    <row r="32" spans="2:8" ht="20.100000000000001" customHeight="1" x14ac:dyDescent="0.4">
      <c r="B32" s="25"/>
      <c r="C32" s="94"/>
      <c r="D32" s="88"/>
      <c r="E32" s="90"/>
      <c r="F32" s="21"/>
      <c r="G32" s="27" t="s">
        <v>83</v>
      </c>
      <c r="H32" s="27"/>
    </row>
    <row r="33" spans="2:8" ht="20.100000000000001" customHeight="1" x14ac:dyDescent="0.4">
      <c r="B33" s="25"/>
      <c r="C33" s="95"/>
      <c r="D33" s="101"/>
      <c r="E33" s="102"/>
      <c r="F33" s="22" t="s">
        <v>9</v>
      </c>
      <c r="G33" s="29" t="s">
        <v>50</v>
      </c>
      <c r="H33" s="27"/>
    </row>
    <row r="34" spans="2:8" ht="20.100000000000001" customHeight="1" x14ac:dyDescent="0.4">
      <c r="B34" s="25"/>
      <c r="C34" s="20" t="s">
        <v>5</v>
      </c>
      <c r="D34" s="99" t="s">
        <v>6</v>
      </c>
      <c r="E34" s="100"/>
      <c r="F34" s="20" t="s">
        <v>7</v>
      </c>
      <c r="G34" s="20" t="s">
        <v>8</v>
      </c>
      <c r="H34" s="27"/>
    </row>
    <row r="35" spans="2:8" ht="20.100000000000001" customHeight="1" x14ac:dyDescent="0.4">
      <c r="B35" s="25"/>
      <c r="C35" s="94"/>
      <c r="D35" s="88"/>
      <c r="E35" s="90"/>
      <c r="F35" s="21"/>
      <c r="G35" s="27" t="s">
        <v>83</v>
      </c>
      <c r="H35" s="27"/>
    </row>
    <row r="36" spans="2:8" ht="20.100000000000001" customHeight="1" x14ac:dyDescent="0.4">
      <c r="B36" s="25"/>
      <c r="C36" s="95"/>
      <c r="D36" s="101"/>
      <c r="E36" s="102"/>
      <c r="F36" s="22" t="s">
        <v>9</v>
      </c>
      <c r="G36" s="29" t="s">
        <v>50</v>
      </c>
      <c r="H36" s="27"/>
    </row>
    <row r="37" spans="2:8" ht="20.100000000000001" customHeight="1" x14ac:dyDescent="0.4">
      <c r="B37" s="74" t="s">
        <v>85</v>
      </c>
      <c r="C37" s="75"/>
      <c r="D37" s="75"/>
      <c r="E37" s="75"/>
      <c r="F37" s="75"/>
      <c r="G37" s="75"/>
      <c r="H37" s="76"/>
    </row>
    <row r="38" spans="2:8" ht="20.100000000000001" customHeight="1" x14ac:dyDescent="0.4">
      <c r="B38" s="25"/>
      <c r="C38" s="20" t="s">
        <v>10</v>
      </c>
      <c r="D38" s="72"/>
      <c r="E38" s="73"/>
      <c r="F38" s="20" t="s">
        <v>11</v>
      </c>
      <c r="G38" s="28"/>
      <c r="H38" s="27"/>
    </row>
    <row r="39" spans="2:8" ht="20.100000000000001" customHeight="1" x14ac:dyDescent="0.4">
      <c r="B39" s="25"/>
      <c r="C39" s="20" t="s">
        <v>12</v>
      </c>
      <c r="D39" s="72"/>
      <c r="E39" s="73"/>
      <c r="F39" s="20" t="s">
        <v>13</v>
      </c>
      <c r="G39" s="28"/>
      <c r="H39" s="27"/>
    </row>
    <row r="40" spans="2:8" ht="6.95" customHeight="1" x14ac:dyDescent="0.4">
      <c r="B40" s="25"/>
      <c r="C40" s="26"/>
      <c r="D40" s="26"/>
      <c r="E40" s="26"/>
      <c r="F40" s="26"/>
      <c r="G40" s="26"/>
      <c r="H40" s="27"/>
    </row>
    <row r="41" spans="2:8" ht="20.100000000000001" customHeight="1" x14ac:dyDescent="0.4">
      <c r="B41" s="77" t="s">
        <v>76</v>
      </c>
      <c r="C41" s="78"/>
      <c r="D41" s="78"/>
      <c r="E41" s="78"/>
      <c r="F41" s="78"/>
      <c r="G41" s="78"/>
      <c r="H41" s="79"/>
    </row>
    <row r="42" spans="2:8" ht="20.100000000000001" customHeight="1" x14ac:dyDescent="0.4">
      <c r="B42" s="77" t="s">
        <v>47</v>
      </c>
      <c r="C42" s="78"/>
      <c r="D42" s="78"/>
      <c r="E42" s="78"/>
      <c r="F42" s="78"/>
      <c r="G42" s="78"/>
      <c r="H42" s="79"/>
    </row>
    <row r="43" spans="2:8" ht="34.5" customHeight="1" x14ac:dyDescent="0.4">
      <c r="B43" s="77" t="s">
        <v>84</v>
      </c>
      <c r="C43" s="78"/>
      <c r="D43" s="78"/>
      <c r="E43" s="78"/>
      <c r="F43" s="78"/>
      <c r="G43" s="78"/>
      <c r="H43" s="79"/>
    </row>
    <row r="44" spans="2:8" ht="30" customHeight="1" x14ac:dyDescent="0.4">
      <c r="B44" s="69" t="s">
        <v>46</v>
      </c>
      <c r="C44" s="70"/>
      <c r="D44" s="70"/>
      <c r="E44" s="70"/>
      <c r="F44" s="70"/>
      <c r="G44" s="70"/>
      <c r="H44" s="71"/>
    </row>
    <row r="45" spans="2:8" x14ac:dyDescent="0.4">
      <c r="B45" s="23"/>
      <c r="C45" s="23"/>
    </row>
    <row r="46" spans="2:8" x14ac:dyDescent="0.4">
      <c r="B46" s="86" t="s">
        <v>65</v>
      </c>
      <c r="C46" s="86"/>
      <c r="D46" s="87"/>
      <c r="E46" s="87"/>
      <c r="F46" s="87"/>
      <c r="G46" s="87"/>
      <c r="H46" s="9"/>
    </row>
    <row r="47" spans="2:8" x14ac:dyDescent="0.4">
      <c r="B47" s="88" t="s">
        <v>0</v>
      </c>
      <c r="C47" s="89"/>
      <c r="D47" s="89"/>
      <c r="E47" s="89"/>
      <c r="F47" s="89"/>
      <c r="G47" s="89"/>
      <c r="H47" s="90"/>
    </row>
    <row r="48" spans="2:8" x14ac:dyDescent="0.4">
      <c r="B48" s="74" t="s">
        <v>81</v>
      </c>
      <c r="C48" s="75"/>
      <c r="D48" s="75"/>
      <c r="E48" s="75"/>
      <c r="F48" s="75"/>
      <c r="G48" s="75"/>
      <c r="H48" s="76"/>
    </row>
    <row r="49" spans="2:8" x14ac:dyDescent="0.4">
      <c r="B49" s="74" t="s">
        <v>1</v>
      </c>
      <c r="C49" s="75"/>
      <c r="D49" s="75"/>
      <c r="E49" s="75"/>
      <c r="F49" s="75"/>
      <c r="G49" s="75"/>
      <c r="H49" s="76"/>
    </row>
    <row r="50" spans="2:8" x14ac:dyDescent="0.4">
      <c r="B50" s="74" t="s">
        <v>86</v>
      </c>
      <c r="C50" s="75"/>
      <c r="D50" s="75"/>
      <c r="E50" s="75"/>
      <c r="F50" s="75"/>
      <c r="G50" s="75"/>
      <c r="H50" s="76"/>
    </row>
    <row r="51" spans="2:8" x14ac:dyDescent="0.4">
      <c r="B51" s="84" t="s">
        <v>2</v>
      </c>
      <c r="C51" s="85"/>
      <c r="D51" s="85"/>
      <c r="E51" s="85"/>
      <c r="F51" s="85"/>
      <c r="G51" s="68"/>
      <c r="H51" s="11"/>
    </row>
    <row r="52" spans="2:8" x14ac:dyDescent="0.4">
      <c r="B52" s="84" t="s">
        <v>66</v>
      </c>
      <c r="C52" s="85"/>
      <c r="D52" s="85"/>
      <c r="E52" s="85"/>
      <c r="F52" s="85"/>
      <c r="G52" s="24"/>
      <c r="H52" s="11"/>
    </row>
    <row r="53" spans="2:8" x14ac:dyDescent="0.4">
      <c r="B53" s="84" t="s">
        <v>71</v>
      </c>
      <c r="C53" s="85"/>
      <c r="D53" s="85"/>
      <c r="E53" s="85"/>
      <c r="F53" s="85"/>
      <c r="G53" s="24"/>
      <c r="H53" s="11"/>
    </row>
    <row r="54" spans="2:8" x14ac:dyDescent="0.4">
      <c r="B54" s="74"/>
      <c r="C54" s="75"/>
      <c r="D54" s="75"/>
      <c r="E54" s="75"/>
      <c r="F54" s="75"/>
      <c r="G54" s="75"/>
      <c r="H54" s="76"/>
    </row>
    <row r="55" spans="2:8" x14ac:dyDescent="0.4">
      <c r="B55" s="80" t="s">
        <v>3</v>
      </c>
      <c r="C55" s="81"/>
      <c r="D55" s="81"/>
      <c r="E55" s="81"/>
      <c r="F55" s="81"/>
      <c r="G55" s="81"/>
      <c r="H55" s="82"/>
    </row>
    <row r="56" spans="2:8" x14ac:dyDescent="0.4">
      <c r="B56" s="74" t="s">
        <v>67</v>
      </c>
      <c r="C56" s="75"/>
      <c r="D56" s="75"/>
      <c r="E56" s="75"/>
      <c r="F56" s="75"/>
      <c r="G56" s="75"/>
      <c r="H56" s="76"/>
    </row>
    <row r="57" spans="2:8" x14ac:dyDescent="0.4">
      <c r="B57" s="12" t="s">
        <v>68</v>
      </c>
      <c r="C57" s="13"/>
      <c r="D57" s="14" t="str">
        <f>IF(D18="","",D18)</f>
        <v/>
      </c>
      <c r="E57" s="15" t="s">
        <v>14</v>
      </c>
      <c r="F57" s="15"/>
      <c r="G57" s="15"/>
      <c r="H57" s="11"/>
    </row>
    <row r="58" spans="2:8" x14ac:dyDescent="0.4">
      <c r="B58" s="12" t="s">
        <v>72</v>
      </c>
      <c r="C58" s="15"/>
      <c r="D58" s="83" t="str">
        <f>IFERROR(VLOOKUP(D57,非表示にするよ!D:E,2,0),"")</f>
        <v/>
      </c>
      <c r="E58" s="83"/>
      <c r="F58" s="83"/>
      <c r="G58" s="83"/>
      <c r="H58" s="11"/>
    </row>
    <row r="59" spans="2:8" x14ac:dyDescent="0.4">
      <c r="B59" s="12" t="s">
        <v>69</v>
      </c>
      <c r="C59" s="15"/>
      <c r="D59" s="83" t="str">
        <f>IFERROR(VLOOKUP(D57,非表示にするよ!D:F,3,0),"")</f>
        <v/>
      </c>
      <c r="E59" s="83"/>
      <c r="F59" s="83"/>
      <c r="G59" s="83"/>
      <c r="H59" s="11"/>
    </row>
    <row r="60" spans="2:8" x14ac:dyDescent="0.4">
      <c r="B60" s="12"/>
      <c r="C60" s="15"/>
      <c r="D60" s="60"/>
      <c r="E60" s="60"/>
      <c r="F60" s="60"/>
      <c r="G60" s="60"/>
      <c r="H60" s="11"/>
    </row>
    <row r="61" spans="2:8" x14ac:dyDescent="0.4">
      <c r="B61" s="74" t="s">
        <v>77</v>
      </c>
      <c r="C61" s="75"/>
      <c r="D61" s="75"/>
      <c r="E61" s="75"/>
      <c r="F61" s="75"/>
      <c r="G61" s="75"/>
      <c r="H61" s="76"/>
    </row>
    <row r="62" spans="2:8" x14ac:dyDescent="0.4">
      <c r="B62" s="16"/>
      <c r="C62" s="17" t="s">
        <v>78</v>
      </c>
      <c r="D62" s="72"/>
      <c r="E62" s="73"/>
      <c r="F62" s="18" t="s">
        <v>4</v>
      </c>
      <c r="G62" s="19"/>
      <c r="H62" s="50"/>
    </row>
    <row r="63" spans="2:8" x14ac:dyDescent="0.4">
      <c r="B63" s="16"/>
      <c r="C63" s="47"/>
      <c r="D63" s="51"/>
      <c r="E63" s="51"/>
      <c r="F63" s="31"/>
      <c r="G63" s="52"/>
      <c r="H63" s="50"/>
    </row>
    <row r="64" spans="2:8" x14ac:dyDescent="0.4">
      <c r="B64" s="16"/>
      <c r="C64" s="17" t="s">
        <v>78</v>
      </c>
      <c r="D64" s="72"/>
      <c r="E64" s="73"/>
      <c r="F64" s="18" t="s">
        <v>4</v>
      </c>
      <c r="G64" s="19"/>
      <c r="H64" s="50"/>
    </row>
    <row r="65" spans="2:8" x14ac:dyDescent="0.4">
      <c r="B65" s="16"/>
      <c r="C65" s="47"/>
      <c r="D65" s="51"/>
      <c r="E65" s="51"/>
      <c r="F65" s="31"/>
      <c r="G65" s="52"/>
      <c r="H65" s="50"/>
    </row>
    <row r="66" spans="2:8" x14ac:dyDescent="0.4">
      <c r="B66" s="16"/>
      <c r="C66" s="17" t="s">
        <v>78</v>
      </c>
      <c r="D66" s="72"/>
      <c r="E66" s="73"/>
      <c r="F66" s="18" t="s">
        <v>4</v>
      </c>
      <c r="G66" s="19"/>
      <c r="H66" s="50"/>
    </row>
    <row r="67" spans="2:8" x14ac:dyDescent="0.4">
      <c r="B67" s="16"/>
      <c r="C67" s="47"/>
      <c r="D67" s="51"/>
      <c r="E67" s="51"/>
      <c r="F67" s="31"/>
      <c r="G67" s="52"/>
      <c r="H67" s="50"/>
    </row>
    <row r="68" spans="2:8" x14ac:dyDescent="0.4">
      <c r="B68" s="16"/>
      <c r="C68" s="17" t="s">
        <v>78</v>
      </c>
      <c r="D68" s="72"/>
      <c r="E68" s="73"/>
      <c r="F68" s="18" t="s">
        <v>4</v>
      </c>
      <c r="G68" s="19"/>
      <c r="H68" s="50"/>
    </row>
    <row r="69" spans="2:8" x14ac:dyDescent="0.4">
      <c r="B69" s="16"/>
      <c r="C69" s="47"/>
      <c r="D69" s="51"/>
      <c r="E69" s="51"/>
      <c r="F69" s="31"/>
      <c r="G69" s="52"/>
      <c r="H69" s="50"/>
    </row>
    <row r="70" spans="2:8" x14ac:dyDescent="0.4">
      <c r="B70" s="16"/>
      <c r="C70" s="17" t="s">
        <v>78</v>
      </c>
      <c r="D70" s="72"/>
      <c r="E70" s="73"/>
      <c r="F70" s="18" t="s">
        <v>4</v>
      </c>
      <c r="G70" s="19"/>
      <c r="H70" s="50"/>
    </row>
    <row r="71" spans="2:8" x14ac:dyDescent="0.4">
      <c r="B71" s="16"/>
      <c r="C71" s="47"/>
      <c r="D71" s="51"/>
      <c r="E71" s="51"/>
      <c r="F71" s="31"/>
      <c r="G71" s="52"/>
      <c r="H71" s="50"/>
    </row>
    <row r="72" spans="2:8" x14ac:dyDescent="0.4">
      <c r="B72" s="16"/>
      <c r="C72" s="17" t="s">
        <v>78</v>
      </c>
      <c r="D72" s="72"/>
      <c r="E72" s="73"/>
      <c r="F72" s="18" t="s">
        <v>4</v>
      </c>
      <c r="G72" s="19"/>
      <c r="H72" s="50"/>
    </row>
    <row r="73" spans="2:8" x14ac:dyDescent="0.4">
      <c r="B73" s="16"/>
      <c r="C73" s="47"/>
      <c r="D73" s="51"/>
      <c r="E73" s="51"/>
      <c r="F73" s="31"/>
      <c r="G73" s="52"/>
      <c r="H73" s="50"/>
    </row>
    <row r="74" spans="2:8" x14ac:dyDescent="0.4">
      <c r="B74" s="16"/>
      <c r="C74" s="17" t="s">
        <v>78</v>
      </c>
      <c r="D74" s="72"/>
      <c r="E74" s="73"/>
      <c r="F74" s="18" t="s">
        <v>4</v>
      </c>
      <c r="G74" s="19"/>
      <c r="H74" s="50"/>
    </row>
    <row r="75" spans="2:8" x14ac:dyDescent="0.4">
      <c r="B75" s="16"/>
      <c r="C75" s="47"/>
      <c r="D75" s="51"/>
      <c r="E75" s="51"/>
      <c r="F75" s="31"/>
      <c r="G75" s="52"/>
      <c r="H75" s="50"/>
    </row>
    <row r="76" spans="2:8" x14ac:dyDescent="0.4">
      <c r="B76" s="16"/>
      <c r="C76" s="17" t="s">
        <v>78</v>
      </c>
      <c r="D76" s="72"/>
      <c r="E76" s="73"/>
      <c r="F76" s="18" t="s">
        <v>4</v>
      </c>
      <c r="G76" s="19"/>
      <c r="H76" s="50"/>
    </row>
    <row r="77" spans="2:8" x14ac:dyDescent="0.4">
      <c r="B77" s="16"/>
      <c r="C77" s="47"/>
      <c r="D77" s="51"/>
      <c r="E77" s="51"/>
      <c r="F77" s="31"/>
      <c r="G77" s="52"/>
      <c r="H77" s="50"/>
    </row>
    <row r="78" spans="2:8" x14ac:dyDescent="0.4">
      <c r="B78" s="16"/>
      <c r="C78" s="30"/>
      <c r="D78" s="51"/>
      <c r="E78" s="51"/>
      <c r="F78" s="31"/>
      <c r="G78" s="52"/>
      <c r="H78" s="50"/>
    </row>
    <row r="79" spans="2:8" x14ac:dyDescent="0.4">
      <c r="B79" s="74" t="s">
        <v>85</v>
      </c>
      <c r="C79" s="75"/>
      <c r="D79" s="75"/>
      <c r="E79" s="75"/>
      <c r="F79" s="75"/>
      <c r="G79" s="75"/>
      <c r="H79" s="76"/>
    </row>
    <row r="80" spans="2:8" x14ac:dyDescent="0.4">
      <c r="B80" s="48"/>
      <c r="C80" s="20" t="s">
        <v>10</v>
      </c>
      <c r="D80" s="72"/>
      <c r="E80" s="73"/>
      <c r="F80" s="20" t="s">
        <v>11</v>
      </c>
      <c r="G80" s="28"/>
      <c r="H80" s="50"/>
    </row>
    <row r="81" spans="2:8" x14ac:dyDescent="0.4">
      <c r="B81" s="48"/>
      <c r="C81" s="20" t="s">
        <v>12</v>
      </c>
      <c r="D81" s="72"/>
      <c r="E81" s="73"/>
      <c r="F81" s="20" t="s">
        <v>13</v>
      </c>
      <c r="G81" s="28"/>
      <c r="H81" s="50"/>
    </row>
    <row r="82" spans="2:8" x14ac:dyDescent="0.4">
      <c r="B82" s="48"/>
      <c r="C82" s="49"/>
      <c r="D82" s="49"/>
      <c r="E82" s="49"/>
      <c r="F82" s="49"/>
      <c r="G82" s="49"/>
      <c r="H82" s="50"/>
    </row>
    <row r="83" spans="2:8" ht="18.75" customHeight="1" x14ac:dyDescent="0.4">
      <c r="B83" s="77" t="s">
        <v>76</v>
      </c>
      <c r="C83" s="78"/>
      <c r="D83" s="78"/>
      <c r="E83" s="78"/>
      <c r="F83" s="78"/>
      <c r="G83" s="78"/>
      <c r="H83" s="79"/>
    </row>
    <row r="84" spans="2:8" ht="18.75" customHeight="1" x14ac:dyDescent="0.4">
      <c r="B84" s="77" t="s">
        <v>47</v>
      </c>
      <c r="C84" s="78"/>
      <c r="D84" s="78"/>
      <c r="E84" s="78"/>
      <c r="F84" s="78"/>
      <c r="G84" s="78"/>
      <c r="H84" s="79"/>
    </row>
    <row r="85" spans="2:8" ht="34.5" customHeight="1" x14ac:dyDescent="0.4">
      <c r="B85" s="77" t="s">
        <v>84</v>
      </c>
      <c r="C85" s="78"/>
      <c r="D85" s="78"/>
      <c r="E85" s="78"/>
      <c r="F85" s="78"/>
      <c r="G85" s="78"/>
      <c r="H85" s="79"/>
    </row>
    <row r="86" spans="2:8" ht="30.95" customHeight="1" x14ac:dyDescent="0.4">
      <c r="B86" s="69" t="s">
        <v>46</v>
      </c>
      <c r="C86" s="70"/>
      <c r="D86" s="70"/>
      <c r="E86" s="70"/>
      <c r="F86" s="70"/>
      <c r="G86" s="70"/>
      <c r="H86" s="71"/>
    </row>
  </sheetData>
  <sheetProtection algorithmName="SHA-512" hashValue="plkhrqItjpFl0bJPc4k8gVl4CTOK8Tl0N8Uq76TZksx7zUlFxnFmQrZSEZneX0bWNFdrq+kRLKH7XfjpKM0lNw==" saltValue="tAfOpZ45r65J2v78Jgf8/g==" spinCount="100000" sheet="1" formatColumns="0" formatRows="0" insertColumns="0" insertRows="0" deleteColumns="0" deleteRows="0" selectLockedCells="1"/>
  <mergeCells count="71">
    <mergeCell ref="D25:E25"/>
    <mergeCell ref="D35:E36"/>
    <mergeCell ref="D34:E34"/>
    <mergeCell ref="D32:E33"/>
    <mergeCell ref="D31:E31"/>
    <mergeCell ref="D26:E27"/>
    <mergeCell ref="B42:H42"/>
    <mergeCell ref="B44:H44"/>
    <mergeCell ref="C32:C33"/>
    <mergeCell ref="C35:C36"/>
    <mergeCell ref="D39:E39"/>
    <mergeCell ref="D38:E38"/>
    <mergeCell ref="B43:H43"/>
    <mergeCell ref="B26:B27"/>
    <mergeCell ref="C26:C27"/>
    <mergeCell ref="B37:H37"/>
    <mergeCell ref="B41:H41"/>
    <mergeCell ref="B29:H30"/>
    <mergeCell ref="D19:G19"/>
    <mergeCell ref="D20:G20"/>
    <mergeCell ref="B21:H21"/>
    <mergeCell ref="B24:H24"/>
    <mergeCell ref="B12:H12"/>
    <mergeCell ref="B13:H13"/>
    <mergeCell ref="B14:H14"/>
    <mergeCell ref="B15:H15"/>
    <mergeCell ref="B16:H16"/>
    <mergeCell ref="B17:H17"/>
    <mergeCell ref="D22:E22"/>
    <mergeCell ref="B11:H11"/>
    <mergeCell ref="B1:C1"/>
    <mergeCell ref="D1:G1"/>
    <mergeCell ref="B2:H2"/>
    <mergeCell ref="B3:H3"/>
    <mergeCell ref="B4:H4"/>
    <mergeCell ref="B5:H5"/>
    <mergeCell ref="B6:F6"/>
    <mergeCell ref="B7:F7"/>
    <mergeCell ref="B8:F8"/>
    <mergeCell ref="B9:H9"/>
    <mergeCell ref="B10:H10"/>
    <mergeCell ref="B46:C46"/>
    <mergeCell ref="D46:G46"/>
    <mergeCell ref="B47:H47"/>
    <mergeCell ref="B48:H48"/>
    <mergeCell ref="B49:H49"/>
    <mergeCell ref="B50:H50"/>
    <mergeCell ref="B51:F51"/>
    <mergeCell ref="B52:F52"/>
    <mergeCell ref="B53:F53"/>
    <mergeCell ref="B54:H54"/>
    <mergeCell ref="B61:H61"/>
    <mergeCell ref="D62:E62"/>
    <mergeCell ref="B55:H55"/>
    <mergeCell ref="B56:H56"/>
    <mergeCell ref="D58:G58"/>
    <mergeCell ref="D59:G59"/>
    <mergeCell ref="B86:H86"/>
    <mergeCell ref="D64:E64"/>
    <mergeCell ref="D66:E66"/>
    <mergeCell ref="D68:E68"/>
    <mergeCell ref="D70:E70"/>
    <mergeCell ref="D72:E72"/>
    <mergeCell ref="D76:E76"/>
    <mergeCell ref="B79:H79"/>
    <mergeCell ref="D80:E80"/>
    <mergeCell ref="D81:E81"/>
    <mergeCell ref="B83:H83"/>
    <mergeCell ref="B84:H84"/>
    <mergeCell ref="D74:E74"/>
    <mergeCell ref="B85:H85"/>
  </mergeCells>
  <phoneticPr fontId="20"/>
  <pageMargins left="0.70866141732283461" right="0.70866141732283461" top="0.74803149606299213" bottom="0.74803149606299213" header="0.31496062992125984" footer="0.31496062992125984"/>
  <pageSetup paperSize="9" scale="81" orientation="portrait" r:id="rId1"/>
  <rowBreaks count="1" manualBreakCount="1">
    <brk id="44" max="7" man="1"/>
  </rowBreaks>
  <drawing r:id="rId2"/>
  <extLst>
    <ext xmlns:x14="http://schemas.microsoft.com/office/spreadsheetml/2009/9/main" uri="{78C0D931-6437-407d-A8EE-F0AAD7539E65}">
      <x14:conditionalFormattings>
        <x14:conditionalFormatting xmlns:xm="http://schemas.microsoft.com/office/excel/2006/main">
          <x14:cfRule type="expression" priority="3" id="{9064709F-5B0A-4C5A-ACCE-EA21E6D1D075}">
            <xm:f>AND(VLOOKUP($D$18,非表示にするよ!$D:$Q,14,0)&lt;&gt;"工事",VLOOKUP($D$18,非表示にするよ!$D:$O,12,0)&gt;=3000000)</xm:f>
            <x14:dxf>
              <fill>
                <patternFill patternType="darkDown"/>
              </fill>
            </x14:dxf>
          </x14:cfRule>
          <x14:cfRule type="expression" priority="4" id="{818D795C-EDFA-47BC-87B8-EDD27DAFDB9B}">
            <xm:f>AND(VLOOKUP($D$18,非表示にするよ!$D:$Q,14,0)="工事",VLOOKUP($D$18,非表示にするよ!$D:$O,12,0)&gt;=5000000)</xm:f>
            <x14:dxf>
              <fill>
                <patternFill patternType="darkDown"/>
              </fill>
            </x14:dxf>
          </x14:cfRule>
          <xm:sqref>C31:G36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sheetPr>
  <dimension ref="A1"/>
  <sheetViews>
    <sheetView workbookViewId="0"/>
  </sheetViews>
  <sheetFormatPr defaultRowHeight="18.75" x14ac:dyDescent="0.4"/>
  <sheetData/>
  <phoneticPr fontId="20"/>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J44"/>
  <sheetViews>
    <sheetView showGridLines="0" zoomScaleNormal="100" zoomScaleSheetLayoutView="115" workbookViewId="0">
      <selection sqref="A1:Q43"/>
    </sheetView>
  </sheetViews>
  <sheetFormatPr defaultColWidth="6.75" defaultRowHeight="18.75" outlineLevelRow="1" x14ac:dyDescent="0.4"/>
  <cols>
    <col min="1" max="1" width="2" style="10" customWidth="1"/>
    <col min="2" max="2" width="3.625" style="10" customWidth="1"/>
    <col min="3" max="3" width="15.875" style="10" customWidth="1"/>
    <col min="4" max="5" width="9.375" style="10" customWidth="1"/>
    <col min="6" max="6" width="17.25" style="10" customWidth="1"/>
    <col min="7" max="7" width="31.375" style="10" customWidth="1"/>
    <col min="8" max="8" width="1.25" style="10" customWidth="1"/>
    <col min="9" max="9" width="6.75" style="10"/>
    <col min="10" max="10" width="8.375" style="10" bestFit="1" customWidth="1"/>
    <col min="11" max="16384" width="6.75" style="10"/>
  </cols>
  <sheetData>
    <row r="1" spans="2:10" ht="18.75" customHeight="1" x14ac:dyDescent="0.4">
      <c r="B1" s="86" t="s">
        <v>26</v>
      </c>
      <c r="C1" s="86"/>
      <c r="D1" s="103" t="str">
        <f>IFERROR(VLOOKUP(D18,非表示にするよ!D:P,13,0),"")</f>
        <v/>
      </c>
      <c r="E1" s="103"/>
      <c r="F1" s="103"/>
      <c r="G1" s="103"/>
      <c r="H1" s="9"/>
    </row>
    <row r="2" spans="2:10" ht="20.100000000000001" customHeight="1" x14ac:dyDescent="0.4">
      <c r="B2" s="88" t="s">
        <v>0</v>
      </c>
      <c r="C2" s="89"/>
      <c r="D2" s="89"/>
      <c r="E2" s="89"/>
      <c r="F2" s="89"/>
      <c r="G2" s="89"/>
      <c r="H2" s="90"/>
    </row>
    <row r="3" spans="2:10" ht="20.100000000000001" customHeight="1" x14ac:dyDescent="0.4">
      <c r="B3" s="104" t="s">
        <v>52</v>
      </c>
      <c r="C3" s="105"/>
      <c r="D3" s="105"/>
      <c r="E3" s="105"/>
      <c r="F3" s="105"/>
      <c r="G3" s="105"/>
      <c r="H3" s="106"/>
    </row>
    <row r="4" spans="2:10" ht="20.100000000000001" customHeight="1" x14ac:dyDescent="0.4">
      <c r="B4" s="74" t="s">
        <v>1</v>
      </c>
      <c r="C4" s="75"/>
      <c r="D4" s="75"/>
      <c r="E4" s="75"/>
      <c r="F4" s="75"/>
      <c r="G4" s="75"/>
      <c r="H4" s="76"/>
    </row>
    <row r="5" spans="2:10" ht="20.100000000000001" customHeight="1" x14ac:dyDescent="0.4">
      <c r="B5" s="74" t="s">
        <v>73</v>
      </c>
      <c r="C5" s="75"/>
      <c r="D5" s="75"/>
      <c r="E5" s="75"/>
      <c r="F5" s="75"/>
      <c r="G5" s="75"/>
      <c r="H5" s="76"/>
    </row>
    <row r="6" spans="2:10" ht="20.100000000000001" customHeight="1" x14ac:dyDescent="0.4">
      <c r="B6" s="84" t="s">
        <v>2</v>
      </c>
      <c r="C6" s="85"/>
      <c r="D6" s="85"/>
      <c r="E6" s="85"/>
      <c r="F6" s="85"/>
      <c r="G6" s="53" t="s">
        <v>53</v>
      </c>
      <c r="H6" s="11"/>
    </row>
    <row r="7" spans="2:10" ht="20.100000000000001" customHeight="1" x14ac:dyDescent="0.4">
      <c r="B7" s="84" t="s">
        <v>18</v>
      </c>
      <c r="C7" s="85"/>
      <c r="D7" s="85"/>
      <c r="E7" s="85"/>
      <c r="F7" s="85"/>
      <c r="G7" s="53" t="s">
        <v>54</v>
      </c>
      <c r="H7" s="11"/>
    </row>
    <row r="8" spans="2:10" ht="20.100000000000001" customHeight="1" x14ac:dyDescent="0.4">
      <c r="B8" s="84" t="s">
        <v>19</v>
      </c>
      <c r="C8" s="85"/>
      <c r="D8" s="85"/>
      <c r="E8" s="85"/>
      <c r="F8" s="85"/>
      <c r="G8" s="53" t="s">
        <v>55</v>
      </c>
      <c r="H8" s="11"/>
      <c r="J8" s="37"/>
    </row>
    <row r="9" spans="2:10" ht="20.100000000000001" customHeight="1" x14ac:dyDescent="0.4">
      <c r="B9" s="74"/>
      <c r="C9" s="75"/>
      <c r="D9" s="75"/>
      <c r="E9" s="75"/>
      <c r="F9" s="75"/>
      <c r="G9" s="75"/>
      <c r="H9" s="76"/>
    </row>
    <row r="10" spans="2:10" ht="20.100000000000001" customHeight="1" x14ac:dyDescent="0.4">
      <c r="B10" s="74" t="s">
        <v>41</v>
      </c>
      <c r="C10" s="75"/>
      <c r="D10" s="75"/>
      <c r="E10" s="75"/>
      <c r="F10" s="75"/>
      <c r="G10" s="75"/>
      <c r="H10" s="76"/>
    </row>
    <row r="11" spans="2:10" ht="20.100000000000001" customHeight="1" x14ac:dyDescent="0.4">
      <c r="B11" s="74" t="s">
        <v>40</v>
      </c>
      <c r="C11" s="75"/>
      <c r="D11" s="75"/>
      <c r="E11" s="75"/>
      <c r="F11" s="75"/>
      <c r="G11" s="75"/>
      <c r="H11" s="76"/>
    </row>
    <row r="12" spans="2:10" ht="20.100000000000001" customHeight="1" x14ac:dyDescent="0.4">
      <c r="B12" s="74" t="s">
        <v>20</v>
      </c>
      <c r="C12" s="75"/>
      <c r="D12" s="75"/>
      <c r="E12" s="75"/>
      <c r="F12" s="75"/>
      <c r="G12" s="75"/>
      <c r="H12" s="76"/>
    </row>
    <row r="13" spans="2:10" ht="20.100000000000001" customHeight="1" x14ac:dyDescent="0.4">
      <c r="B13" s="74" t="s">
        <v>42</v>
      </c>
      <c r="C13" s="75"/>
      <c r="D13" s="75"/>
      <c r="E13" s="75"/>
      <c r="F13" s="75"/>
      <c r="G13" s="75"/>
      <c r="H13" s="76"/>
    </row>
    <row r="14" spans="2:10" ht="20.100000000000001" customHeight="1" x14ac:dyDescent="0.4">
      <c r="B14" s="74" t="s">
        <v>43</v>
      </c>
      <c r="C14" s="75"/>
      <c r="D14" s="75"/>
      <c r="E14" s="75"/>
      <c r="F14" s="75"/>
      <c r="G14" s="75"/>
      <c r="H14" s="76"/>
    </row>
    <row r="15" spans="2:10" ht="20.100000000000001" customHeight="1" x14ac:dyDescent="0.4">
      <c r="B15" s="107" t="s">
        <v>44</v>
      </c>
      <c r="C15" s="108"/>
      <c r="D15" s="108"/>
      <c r="E15" s="108"/>
      <c r="F15" s="108"/>
      <c r="G15" s="108"/>
      <c r="H15" s="109"/>
    </row>
    <row r="16" spans="2:10" ht="20.100000000000001" customHeight="1" x14ac:dyDescent="0.4">
      <c r="B16" s="80" t="s">
        <v>3</v>
      </c>
      <c r="C16" s="81"/>
      <c r="D16" s="81"/>
      <c r="E16" s="81"/>
      <c r="F16" s="81"/>
      <c r="G16" s="81"/>
      <c r="H16" s="82"/>
    </row>
    <row r="17" spans="2:8" ht="20.100000000000001" customHeight="1" x14ac:dyDescent="0.4">
      <c r="B17" s="74" t="s">
        <v>21</v>
      </c>
      <c r="C17" s="75"/>
      <c r="D17" s="75"/>
      <c r="E17" s="75"/>
      <c r="F17" s="75"/>
      <c r="G17" s="75"/>
      <c r="H17" s="76"/>
    </row>
    <row r="18" spans="2:8" ht="20.100000000000001" customHeight="1" x14ac:dyDescent="0.4">
      <c r="B18" s="12" t="s">
        <v>15</v>
      </c>
      <c r="C18" s="13"/>
      <c r="D18" s="61">
        <v>448</v>
      </c>
      <c r="E18" s="15" t="s">
        <v>14</v>
      </c>
      <c r="F18" s="15"/>
      <c r="G18" s="15"/>
      <c r="H18" s="11"/>
    </row>
    <row r="19" spans="2:8" ht="20.100000000000001" customHeight="1" x14ac:dyDescent="0.4">
      <c r="B19" s="12" t="s">
        <v>16</v>
      </c>
      <c r="C19" s="15"/>
      <c r="D19" s="110" t="str">
        <f>IFERROR(VLOOKUP($D$18,非表示にするよ!D:E,2,0),"")</f>
        <v/>
      </c>
      <c r="E19" s="110"/>
      <c r="F19" s="110"/>
      <c r="G19" s="110"/>
      <c r="H19" s="11"/>
    </row>
    <row r="20" spans="2:8" ht="20.100000000000001" customHeight="1" x14ac:dyDescent="0.4">
      <c r="B20" s="12" t="s">
        <v>17</v>
      </c>
      <c r="C20" s="15"/>
      <c r="D20" s="110" t="str">
        <f>IFERROR(VLOOKUP($D$18,非表示にするよ!D:F,3,0),"")</f>
        <v/>
      </c>
      <c r="E20" s="110"/>
      <c r="F20" s="110"/>
      <c r="G20" s="110"/>
      <c r="H20" s="11"/>
    </row>
    <row r="21" spans="2:8" ht="20.100000000000001" customHeight="1" x14ac:dyDescent="0.4">
      <c r="B21" s="74" t="s">
        <v>70</v>
      </c>
      <c r="C21" s="75"/>
      <c r="D21" s="75"/>
      <c r="E21" s="75"/>
      <c r="F21" s="75"/>
      <c r="G21" s="75"/>
      <c r="H21" s="76"/>
    </row>
    <row r="22" spans="2:8" ht="19.5" customHeight="1" x14ac:dyDescent="0.4">
      <c r="B22" s="16"/>
      <c r="C22" s="17" t="s">
        <v>79</v>
      </c>
      <c r="D22" s="111" t="s">
        <v>57</v>
      </c>
      <c r="E22" s="112"/>
      <c r="F22" s="18" t="s">
        <v>4</v>
      </c>
      <c r="G22" s="58" t="s">
        <v>56</v>
      </c>
      <c r="H22" s="43"/>
    </row>
    <row r="23" spans="2:8" ht="12.95" customHeight="1" x14ac:dyDescent="0.4">
      <c r="B23" s="16"/>
      <c r="C23" s="30"/>
      <c r="D23" s="46"/>
      <c r="E23" s="46"/>
      <c r="F23" s="31"/>
      <c r="G23" s="45"/>
      <c r="H23" s="43"/>
    </row>
    <row r="24" spans="2:8" ht="34.5" customHeight="1" x14ac:dyDescent="0.4">
      <c r="B24" s="74" t="s">
        <v>75</v>
      </c>
      <c r="C24" s="75"/>
      <c r="D24" s="75"/>
      <c r="E24" s="75"/>
      <c r="F24" s="75"/>
      <c r="G24" s="75"/>
      <c r="H24" s="76"/>
    </row>
    <row r="25" spans="2:8" ht="20.100000000000001" customHeight="1" x14ac:dyDescent="0.4">
      <c r="B25" s="41"/>
      <c r="C25" s="20" t="s">
        <v>5</v>
      </c>
      <c r="D25" s="99" t="s">
        <v>6</v>
      </c>
      <c r="E25" s="100"/>
      <c r="F25" s="20" t="s">
        <v>7</v>
      </c>
      <c r="G25" s="20" t="s">
        <v>8</v>
      </c>
      <c r="H25" s="43"/>
    </row>
    <row r="26" spans="2:8" ht="20.100000000000001" customHeight="1" x14ac:dyDescent="0.4">
      <c r="B26" s="74"/>
      <c r="C26" s="113" t="s">
        <v>80</v>
      </c>
      <c r="D26" s="115" t="s">
        <v>58</v>
      </c>
      <c r="E26" s="116"/>
      <c r="F26" s="54" t="s">
        <v>59</v>
      </c>
      <c r="G26" s="55" t="s">
        <v>60</v>
      </c>
      <c r="H26" s="43"/>
    </row>
    <row r="27" spans="2:8" ht="20.100000000000001" customHeight="1" x14ac:dyDescent="0.4">
      <c r="B27" s="74"/>
      <c r="C27" s="114"/>
      <c r="D27" s="114"/>
      <c r="E27" s="117"/>
      <c r="F27" s="56" t="s">
        <v>9</v>
      </c>
      <c r="G27" s="57" t="s">
        <v>61</v>
      </c>
      <c r="H27" s="43"/>
    </row>
    <row r="28" spans="2:8" ht="2.1" customHeight="1" x14ac:dyDescent="0.4">
      <c r="B28" s="16"/>
      <c r="C28" s="30"/>
      <c r="D28" s="42"/>
      <c r="E28" s="42"/>
      <c r="F28" s="31"/>
      <c r="G28" s="45"/>
      <c r="H28" s="43"/>
    </row>
    <row r="29" spans="2:8" ht="20.100000000000001" customHeight="1" outlineLevel="1" x14ac:dyDescent="0.4">
      <c r="B29" s="96" t="s">
        <v>45</v>
      </c>
      <c r="C29" s="97"/>
      <c r="D29" s="97"/>
      <c r="E29" s="97"/>
      <c r="F29" s="97"/>
      <c r="G29" s="97"/>
      <c r="H29" s="98"/>
    </row>
    <row r="30" spans="2:8" ht="26.45" customHeight="1" outlineLevel="1" x14ac:dyDescent="0.4">
      <c r="B30" s="96"/>
      <c r="C30" s="97"/>
      <c r="D30" s="97"/>
      <c r="E30" s="97"/>
      <c r="F30" s="97"/>
      <c r="G30" s="97"/>
      <c r="H30" s="98"/>
    </row>
    <row r="31" spans="2:8" ht="20.100000000000001" customHeight="1" outlineLevel="1" x14ac:dyDescent="0.4">
      <c r="B31" s="41"/>
      <c r="C31" s="20" t="s">
        <v>5</v>
      </c>
      <c r="D31" s="99" t="s">
        <v>6</v>
      </c>
      <c r="E31" s="100"/>
      <c r="F31" s="20" t="s">
        <v>7</v>
      </c>
      <c r="G31" s="20" t="s">
        <v>8</v>
      </c>
      <c r="H31" s="43"/>
    </row>
    <row r="32" spans="2:8" ht="20.100000000000001" customHeight="1" outlineLevel="1" x14ac:dyDescent="0.4">
      <c r="B32" s="41"/>
      <c r="C32" s="80"/>
      <c r="D32" s="88"/>
      <c r="E32" s="90"/>
      <c r="F32" s="21"/>
      <c r="G32" s="43" t="s">
        <v>49</v>
      </c>
      <c r="H32" s="43"/>
    </row>
    <row r="33" spans="2:8" ht="20.100000000000001" customHeight="1" outlineLevel="1" x14ac:dyDescent="0.4">
      <c r="B33" s="41"/>
      <c r="C33" s="101"/>
      <c r="D33" s="101"/>
      <c r="E33" s="102"/>
      <c r="F33" s="22" t="s">
        <v>9</v>
      </c>
      <c r="G33" s="44" t="s">
        <v>50</v>
      </c>
      <c r="H33" s="43"/>
    </row>
    <row r="34" spans="2:8" ht="20.100000000000001" customHeight="1" outlineLevel="1" x14ac:dyDescent="0.4">
      <c r="B34" s="41"/>
      <c r="C34" s="20" t="s">
        <v>5</v>
      </c>
      <c r="D34" s="99" t="s">
        <v>6</v>
      </c>
      <c r="E34" s="100"/>
      <c r="F34" s="20" t="s">
        <v>7</v>
      </c>
      <c r="G34" s="20" t="s">
        <v>8</v>
      </c>
      <c r="H34" s="43"/>
    </row>
    <row r="35" spans="2:8" ht="20.100000000000001" customHeight="1" outlineLevel="1" x14ac:dyDescent="0.4">
      <c r="B35" s="41"/>
      <c r="C35" s="80"/>
      <c r="D35" s="88"/>
      <c r="E35" s="90"/>
      <c r="F35" s="21"/>
      <c r="G35" s="43" t="s">
        <v>49</v>
      </c>
      <c r="H35" s="43"/>
    </row>
    <row r="36" spans="2:8" ht="20.100000000000001" customHeight="1" outlineLevel="1" x14ac:dyDescent="0.4">
      <c r="B36" s="41"/>
      <c r="C36" s="101"/>
      <c r="D36" s="101"/>
      <c r="E36" s="102"/>
      <c r="F36" s="22" t="s">
        <v>9</v>
      </c>
      <c r="G36" s="44" t="s">
        <v>50</v>
      </c>
      <c r="H36" s="43"/>
    </row>
    <row r="37" spans="2:8" ht="20.100000000000001" customHeight="1" x14ac:dyDescent="0.4">
      <c r="B37" s="74" t="s">
        <v>22</v>
      </c>
      <c r="C37" s="75"/>
      <c r="D37" s="75"/>
      <c r="E37" s="75"/>
      <c r="F37" s="75"/>
      <c r="G37" s="75"/>
      <c r="H37" s="76"/>
    </row>
    <row r="38" spans="2:8" ht="20.100000000000001" customHeight="1" x14ac:dyDescent="0.4">
      <c r="B38" s="41"/>
      <c r="C38" s="20" t="s">
        <v>10</v>
      </c>
      <c r="D38" s="111" t="s">
        <v>62</v>
      </c>
      <c r="E38" s="112"/>
      <c r="F38" s="20" t="s">
        <v>11</v>
      </c>
      <c r="G38" s="59" t="s">
        <v>63</v>
      </c>
      <c r="H38" s="43"/>
    </row>
    <row r="39" spans="2:8" ht="20.100000000000001" customHeight="1" x14ac:dyDescent="0.4">
      <c r="B39" s="41"/>
      <c r="C39" s="20" t="s">
        <v>12</v>
      </c>
      <c r="D39" s="111" t="s">
        <v>64</v>
      </c>
      <c r="E39" s="112"/>
      <c r="F39" s="20" t="s">
        <v>13</v>
      </c>
      <c r="G39" s="59" t="s">
        <v>64</v>
      </c>
      <c r="H39" s="43"/>
    </row>
    <row r="40" spans="2:8" ht="6.95" customHeight="1" x14ac:dyDescent="0.4">
      <c r="B40" s="41"/>
      <c r="C40" s="42"/>
      <c r="D40" s="42"/>
      <c r="E40" s="42"/>
      <c r="F40" s="42"/>
      <c r="G40" s="42"/>
      <c r="H40" s="43"/>
    </row>
    <row r="41" spans="2:8" ht="20.100000000000001" customHeight="1" x14ac:dyDescent="0.4">
      <c r="B41" s="74" t="s">
        <v>51</v>
      </c>
      <c r="C41" s="75"/>
      <c r="D41" s="75"/>
      <c r="E41" s="75"/>
      <c r="F41" s="75"/>
      <c r="G41" s="75"/>
      <c r="H41" s="76"/>
    </row>
    <row r="42" spans="2:8" ht="20.100000000000001" customHeight="1" x14ac:dyDescent="0.4">
      <c r="B42" s="74" t="s">
        <v>47</v>
      </c>
      <c r="C42" s="75"/>
      <c r="D42" s="75"/>
      <c r="E42" s="75"/>
      <c r="F42" s="75"/>
      <c r="G42" s="75"/>
      <c r="H42" s="76"/>
    </row>
    <row r="43" spans="2:8" ht="30" customHeight="1" x14ac:dyDescent="0.4">
      <c r="B43" s="118" t="s">
        <v>46</v>
      </c>
      <c r="C43" s="119"/>
      <c r="D43" s="119"/>
      <c r="E43" s="119"/>
      <c r="F43" s="119"/>
      <c r="G43" s="119"/>
      <c r="H43" s="120"/>
    </row>
    <row r="44" spans="2:8" x14ac:dyDescent="0.4">
      <c r="B44" s="23"/>
      <c r="C44" s="23"/>
    </row>
  </sheetData>
  <sheetProtection formatColumns="0" formatRows="0" insertColumns="0" insertRows="0" deleteColumns="0" deleteRows="0" selectLockedCells="1"/>
  <mergeCells count="40">
    <mergeCell ref="B43:H43"/>
    <mergeCell ref="B29:H30"/>
    <mergeCell ref="D31:E31"/>
    <mergeCell ref="C32:C33"/>
    <mergeCell ref="D32:E33"/>
    <mergeCell ref="D34:E34"/>
    <mergeCell ref="C35:C36"/>
    <mergeCell ref="D35:E36"/>
    <mergeCell ref="B37:H37"/>
    <mergeCell ref="D38:E38"/>
    <mergeCell ref="D39:E39"/>
    <mergeCell ref="B41:H41"/>
    <mergeCell ref="B42:H42"/>
    <mergeCell ref="B24:H24"/>
    <mergeCell ref="D25:E25"/>
    <mergeCell ref="B26:B27"/>
    <mergeCell ref="C26:C27"/>
    <mergeCell ref="D26:E27"/>
    <mergeCell ref="B17:H17"/>
    <mergeCell ref="D19:G19"/>
    <mergeCell ref="D20:G20"/>
    <mergeCell ref="B21:H21"/>
    <mergeCell ref="D22:E22"/>
    <mergeCell ref="B12:H12"/>
    <mergeCell ref="B13:H13"/>
    <mergeCell ref="B14:H14"/>
    <mergeCell ref="B15:H15"/>
    <mergeCell ref="B16:H16"/>
    <mergeCell ref="B11:H11"/>
    <mergeCell ref="B1:C1"/>
    <mergeCell ref="D1:G1"/>
    <mergeCell ref="B2:H2"/>
    <mergeCell ref="B3:H3"/>
    <mergeCell ref="B4:H4"/>
    <mergeCell ref="B5:H5"/>
    <mergeCell ref="B6:F6"/>
    <mergeCell ref="B7:F7"/>
    <mergeCell ref="B8:F8"/>
    <mergeCell ref="B9:H9"/>
    <mergeCell ref="B10:H10"/>
  </mergeCells>
  <phoneticPr fontId="20"/>
  <pageMargins left="0.70866141732283472" right="0.51181102362204722" top="0.59055118110236227" bottom="0.82677165354330717" header="0.31496062992125984" footer="0.31496062992125984"/>
  <pageSetup paperSize="9" scale="89" orientation="portrait" r:id="rId1"/>
  <rowBreaks count="1" manualBreakCount="1">
    <brk id="43" max="7" man="1"/>
  </rowBreaks>
  <drawing r:id="rId2"/>
  <extLst>
    <ext xmlns:x14="http://schemas.microsoft.com/office/spreadsheetml/2009/9/main" uri="{78C0D931-6437-407d-A8EE-F0AAD7539E65}">
      <x14:conditionalFormattings>
        <x14:conditionalFormatting xmlns:xm="http://schemas.microsoft.com/office/excel/2006/main">
          <x14:cfRule type="expression" priority="1" id="{C7110C43-27A7-45AA-B156-CF317DE3C86A}">
            <xm:f>AND(VLOOKUP($D$18,非表示にするよ!$D:$Q,14,0)&lt;&gt;"工事",VLOOKUP($D$18,非表示にするよ!$D:$O,12,0)&gt;=3000000)</xm:f>
            <x14:dxf>
              <fill>
                <patternFill patternType="darkDown"/>
              </fill>
            </x14:dxf>
          </x14:cfRule>
          <x14:cfRule type="expression" priority="2" id="{73731CA8-922F-474F-9193-DB4C5BE00F4D}">
            <xm:f>AND(VLOOKUP($D$18,非表示にするよ!$D:$Q,14,0)="工事",VLOOKUP($D$18,非表示にするよ!$D:$O,12,0)&gt;=5000000)</xm:f>
            <x14:dxf>
              <fill>
                <patternFill patternType="darkDown"/>
              </fill>
            </x14:dxf>
          </x14:cfRule>
          <xm:sqref>C31:G36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Q60"/>
  <sheetViews>
    <sheetView topLeftCell="B1" zoomScaleNormal="100" workbookViewId="0">
      <selection activeCell="M1" sqref="M1:N1048576"/>
    </sheetView>
  </sheetViews>
  <sheetFormatPr defaultRowHeight="18.75" outlineLevelCol="1" x14ac:dyDescent="0.4"/>
  <cols>
    <col min="1" max="1" width="7.125" bestFit="1" customWidth="1"/>
    <col min="3" max="3" width="9" bestFit="1" customWidth="1"/>
    <col min="4" max="4" width="11" bestFit="1" customWidth="1"/>
    <col min="5" max="5" width="52.875" customWidth="1"/>
    <col min="6" max="6" width="40.125" hidden="1" customWidth="1"/>
    <col min="7" max="7" width="0" hidden="1" customWidth="1"/>
    <col min="8" max="12" width="9" hidden="1" customWidth="1" outlineLevel="1"/>
    <col min="13" max="13" width="75.625" hidden="1" customWidth="1" collapsed="1"/>
    <col min="14" max="14" width="0" hidden="1" customWidth="1"/>
    <col min="15" max="15" width="13.875" style="36" customWidth="1"/>
    <col min="16" max="16" width="30" customWidth="1"/>
  </cols>
  <sheetData>
    <row r="2" spans="1:17" ht="57" thickBot="1" x14ac:dyDescent="0.45">
      <c r="A2" s="2" t="s">
        <v>27</v>
      </c>
      <c r="B2" s="2" t="s">
        <v>28</v>
      </c>
      <c r="C2" s="2" t="s">
        <v>29</v>
      </c>
      <c r="D2" s="1" t="s">
        <v>30</v>
      </c>
      <c r="E2" s="2" t="s">
        <v>23</v>
      </c>
      <c r="F2" s="3" t="s">
        <v>24</v>
      </c>
      <c r="G2" s="1" t="s">
        <v>31</v>
      </c>
      <c r="H2" s="6" t="s">
        <v>32</v>
      </c>
      <c r="I2" s="2" t="s">
        <v>33</v>
      </c>
      <c r="J2" s="1" t="s">
        <v>34</v>
      </c>
      <c r="K2" s="2" t="s">
        <v>35</v>
      </c>
      <c r="L2" s="1" t="s">
        <v>36</v>
      </c>
      <c r="M2" s="3" t="s">
        <v>25</v>
      </c>
      <c r="N2" s="2" t="s">
        <v>37</v>
      </c>
      <c r="O2" s="34" t="s">
        <v>38</v>
      </c>
      <c r="P2" s="7" t="s">
        <v>39</v>
      </c>
      <c r="Q2" s="33" t="s">
        <v>48</v>
      </c>
    </row>
    <row r="3" spans="1:17" ht="19.5" thickTop="1" x14ac:dyDescent="0.4">
      <c r="A3" s="65">
        <v>899</v>
      </c>
      <c r="B3" s="65" t="s">
        <v>90</v>
      </c>
      <c r="C3" s="65" t="s">
        <v>91</v>
      </c>
      <c r="D3" s="65">
        <v>899</v>
      </c>
      <c r="E3" s="66" t="s">
        <v>92</v>
      </c>
      <c r="F3" s="66" t="s">
        <v>93</v>
      </c>
      <c r="G3" s="66"/>
      <c r="H3" s="66">
        <v>0</v>
      </c>
      <c r="I3" s="66" t="s">
        <v>94</v>
      </c>
      <c r="J3" s="66" t="s">
        <v>95</v>
      </c>
      <c r="K3" s="66"/>
      <c r="L3" s="66"/>
      <c r="M3" s="66" t="s">
        <v>96</v>
      </c>
      <c r="N3" s="66"/>
      <c r="O3" s="121">
        <v>4857410</v>
      </c>
      <c r="P3" s="8" t="str">
        <f>IF(OR(B3="工事",B3="修繕"),M3&amp;N3,M3)</f>
        <v>「緑地管理・道路清掃部門」の「樹木管理」、｢公園清掃」及び「除草・緑地管理」</v>
      </c>
      <c r="Q3" s="33" t="str">
        <f>B3</f>
        <v>業務委託</v>
      </c>
    </row>
    <row r="4" spans="1:17" x14ac:dyDescent="0.4">
      <c r="A4" s="4">
        <v>900</v>
      </c>
      <c r="B4" s="4" t="s">
        <v>90</v>
      </c>
      <c r="C4" s="4" t="s">
        <v>91</v>
      </c>
      <c r="D4" s="4">
        <v>900</v>
      </c>
      <c r="E4" s="5" t="s">
        <v>97</v>
      </c>
      <c r="F4" s="5" t="s">
        <v>98</v>
      </c>
      <c r="G4" s="5"/>
      <c r="H4" s="5">
        <v>0</v>
      </c>
      <c r="I4" s="5" t="s">
        <v>94</v>
      </c>
      <c r="J4" s="5" t="s">
        <v>99</v>
      </c>
      <c r="K4" s="5"/>
      <c r="L4" s="5"/>
      <c r="M4" s="5" t="s">
        <v>100</v>
      </c>
      <c r="N4" s="5"/>
      <c r="O4" s="35">
        <v>16362296</v>
      </c>
      <c r="P4" s="8" t="str">
        <f t="shared" ref="P4:P45" si="0">IF(OR(B4="工事",B4="修繕"),M4&amp;N4,M4)</f>
        <v>「緑地管理・道路清掃部門」の「樹木管理」、「公園清掃」及び「除草・緑地管理」</v>
      </c>
      <c r="Q4" s="33" t="str">
        <f t="shared" ref="Q4:Q45" si="1">B4</f>
        <v>業務委託</v>
      </c>
    </row>
    <row r="5" spans="1:17" x14ac:dyDescent="0.4">
      <c r="A5" s="65">
        <v>901</v>
      </c>
      <c r="B5" s="65" t="s">
        <v>90</v>
      </c>
      <c r="C5" s="65" t="s">
        <v>91</v>
      </c>
      <c r="D5" s="65">
        <v>901</v>
      </c>
      <c r="E5" s="66" t="s">
        <v>101</v>
      </c>
      <c r="F5" s="66" t="s">
        <v>102</v>
      </c>
      <c r="G5" s="66"/>
      <c r="H5" s="66">
        <v>0</v>
      </c>
      <c r="I5" s="66" t="s">
        <v>94</v>
      </c>
      <c r="J5" s="66" t="s">
        <v>103</v>
      </c>
      <c r="K5" s="66"/>
      <c r="L5" s="66"/>
      <c r="M5" s="66" t="s">
        <v>100</v>
      </c>
      <c r="N5" s="66"/>
      <c r="O5" s="121">
        <v>18556393</v>
      </c>
      <c r="P5" s="8" t="str">
        <f t="shared" si="0"/>
        <v>「緑地管理・道路清掃部門」の「樹木管理」、「公園清掃」及び「除草・緑地管理」</v>
      </c>
      <c r="Q5" s="33" t="str">
        <f t="shared" si="1"/>
        <v>業務委託</v>
      </c>
    </row>
    <row r="6" spans="1:17" x14ac:dyDescent="0.4">
      <c r="A6" s="4">
        <v>902</v>
      </c>
      <c r="B6" s="4" t="s">
        <v>90</v>
      </c>
      <c r="C6" s="4" t="s">
        <v>91</v>
      </c>
      <c r="D6" s="4">
        <v>902</v>
      </c>
      <c r="E6" s="5" t="s">
        <v>104</v>
      </c>
      <c r="F6" s="5" t="s">
        <v>105</v>
      </c>
      <c r="G6" s="5"/>
      <c r="H6" s="5">
        <v>0</v>
      </c>
      <c r="I6" s="5" t="s">
        <v>94</v>
      </c>
      <c r="J6" s="5" t="s">
        <v>103</v>
      </c>
      <c r="K6" s="5"/>
      <c r="L6" s="5"/>
      <c r="M6" s="5" t="s">
        <v>100</v>
      </c>
      <c r="N6" s="5"/>
      <c r="O6" s="35">
        <v>17307563</v>
      </c>
      <c r="P6" s="8" t="str">
        <f t="shared" si="0"/>
        <v>「緑地管理・道路清掃部門」の「樹木管理」、「公園清掃」及び「除草・緑地管理」</v>
      </c>
      <c r="Q6" s="33" t="str">
        <f t="shared" si="1"/>
        <v>業務委託</v>
      </c>
    </row>
    <row r="7" spans="1:17" x14ac:dyDescent="0.4">
      <c r="A7" s="65">
        <v>903</v>
      </c>
      <c r="B7" s="65" t="s">
        <v>90</v>
      </c>
      <c r="C7" s="65" t="s">
        <v>91</v>
      </c>
      <c r="D7" s="65">
        <v>903</v>
      </c>
      <c r="E7" s="66" t="s">
        <v>106</v>
      </c>
      <c r="F7" s="66" t="s">
        <v>107</v>
      </c>
      <c r="G7" s="66"/>
      <c r="H7" s="66" t="e">
        <v>#N/A</v>
      </c>
      <c r="I7" s="66" t="s">
        <v>94</v>
      </c>
      <c r="J7" s="66" t="s">
        <v>103</v>
      </c>
      <c r="K7" s="66"/>
      <c r="L7" s="66"/>
      <c r="M7" s="66" t="s">
        <v>100</v>
      </c>
      <c r="N7" s="66"/>
      <c r="O7" s="121">
        <v>16985373</v>
      </c>
      <c r="P7" s="8" t="str">
        <f t="shared" si="0"/>
        <v>「緑地管理・道路清掃部門」の「樹木管理」、「公園清掃」及び「除草・緑地管理」</v>
      </c>
      <c r="Q7" s="33" t="str">
        <f t="shared" si="1"/>
        <v>業務委託</v>
      </c>
    </row>
    <row r="8" spans="1:17" x14ac:dyDescent="0.4">
      <c r="A8" s="4">
        <v>904</v>
      </c>
      <c r="B8" s="4" t="s">
        <v>90</v>
      </c>
      <c r="C8" s="4" t="s">
        <v>91</v>
      </c>
      <c r="D8" s="4">
        <v>904</v>
      </c>
      <c r="E8" s="5" t="s">
        <v>108</v>
      </c>
      <c r="F8" s="5" t="s">
        <v>109</v>
      </c>
      <c r="G8" s="5"/>
      <c r="H8" s="5" t="e">
        <v>#N/A</v>
      </c>
      <c r="I8" s="5" t="s">
        <v>94</v>
      </c>
      <c r="J8" s="5" t="s">
        <v>110</v>
      </c>
      <c r="K8" s="5"/>
      <c r="L8" s="5"/>
      <c r="M8" s="5" t="s">
        <v>100</v>
      </c>
      <c r="N8" s="5"/>
      <c r="O8" s="35">
        <v>18127542</v>
      </c>
      <c r="P8" s="8" t="str">
        <f t="shared" si="0"/>
        <v>「緑地管理・道路清掃部門」の「樹木管理」、「公園清掃」及び「除草・緑地管理」</v>
      </c>
      <c r="Q8" s="33" t="str">
        <f t="shared" si="1"/>
        <v>業務委託</v>
      </c>
    </row>
    <row r="9" spans="1:17" x14ac:dyDescent="0.4">
      <c r="A9" s="65">
        <v>905</v>
      </c>
      <c r="B9" s="65" t="s">
        <v>90</v>
      </c>
      <c r="C9" s="65" t="s">
        <v>91</v>
      </c>
      <c r="D9" s="65">
        <v>905</v>
      </c>
      <c r="E9" s="66" t="s">
        <v>111</v>
      </c>
      <c r="F9" s="66" t="s">
        <v>112</v>
      </c>
      <c r="G9" s="66"/>
      <c r="H9" s="66" t="e">
        <v>#N/A</v>
      </c>
      <c r="I9" s="66" t="s">
        <v>94</v>
      </c>
      <c r="J9" s="66" t="s">
        <v>110</v>
      </c>
      <c r="K9" s="66"/>
      <c r="L9" s="66"/>
      <c r="M9" s="66" t="s">
        <v>100</v>
      </c>
      <c r="N9" s="66"/>
      <c r="O9" s="121">
        <v>17413557</v>
      </c>
      <c r="P9" s="8" t="str">
        <f t="shared" si="0"/>
        <v>「緑地管理・道路清掃部門」の「樹木管理」、「公園清掃」及び「除草・緑地管理」</v>
      </c>
      <c r="Q9" s="33" t="str">
        <f t="shared" si="1"/>
        <v>業務委託</v>
      </c>
    </row>
    <row r="10" spans="1:17" x14ac:dyDescent="0.4">
      <c r="A10" s="4">
        <v>906</v>
      </c>
      <c r="B10" s="4" t="s">
        <v>90</v>
      </c>
      <c r="C10" s="4" t="s">
        <v>91</v>
      </c>
      <c r="D10" s="4">
        <v>906</v>
      </c>
      <c r="E10" s="5" t="s">
        <v>113</v>
      </c>
      <c r="F10" s="5" t="s">
        <v>114</v>
      </c>
      <c r="G10" s="5"/>
      <c r="H10" s="5" t="e">
        <v>#N/A</v>
      </c>
      <c r="I10" s="5" t="s">
        <v>94</v>
      </c>
      <c r="J10" s="5" t="s">
        <v>110</v>
      </c>
      <c r="K10" s="5"/>
      <c r="L10" s="5"/>
      <c r="M10" s="5" t="s">
        <v>100</v>
      </c>
      <c r="N10" s="5"/>
      <c r="O10" s="35">
        <v>17528871</v>
      </c>
      <c r="P10" s="8" t="str">
        <f t="shared" si="0"/>
        <v>「緑地管理・道路清掃部門」の「樹木管理」、「公園清掃」及び「除草・緑地管理」</v>
      </c>
      <c r="Q10" s="33" t="str">
        <f t="shared" si="1"/>
        <v>業務委託</v>
      </c>
    </row>
    <row r="11" spans="1:17" x14ac:dyDescent="0.4">
      <c r="A11" s="65">
        <v>907</v>
      </c>
      <c r="B11" s="65" t="s">
        <v>90</v>
      </c>
      <c r="C11" s="65" t="s">
        <v>91</v>
      </c>
      <c r="D11" s="65">
        <v>907</v>
      </c>
      <c r="E11" s="66" t="s">
        <v>115</v>
      </c>
      <c r="F11" s="66" t="s">
        <v>116</v>
      </c>
      <c r="G11" s="66"/>
      <c r="H11" s="66" t="e">
        <v>#N/A</v>
      </c>
      <c r="I11" s="66" t="s">
        <v>94</v>
      </c>
      <c r="J11" s="66" t="s">
        <v>110</v>
      </c>
      <c r="K11" s="66"/>
      <c r="L11" s="66"/>
      <c r="M11" s="66" t="s">
        <v>100</v>
      </c>
      <c r="N11" s="66"/>
      <c r="O11" s="121">
        <v>17462251</v>
      </c>
      <c r="P11" s="8" t="str">
        <f t="shared" si="0"/>
        <v>「緑地管理・道路清掃部門」の「樹木管理」、「公園清掃」及び「除草・緑地管理」</v>
      </c>
      <c r="Q11" s="33" t="str">
        <f t="shared" si="1"/>
        <v>業務委託</v>
      </c>
    </row>
    <row r="12" spans="1:17" x14ac:dyDescent="0.4">
      <c r="A12" s="4">
        <v>908</v>
      </c>
      <c r="B12" s="4" t="s">
        <v>90</v>
      </c>
      <c r="C12" s="4" t="s">
        <v>91</v>
      </c>
      <c r="D12" s="4">
        <v>908</v>
      </c>
      <c r="E12" s="5" t="s">
        <v>117</v>
      </c>
      <c r="F12" s="5" t="s">
        <v>118</v>
      </c>
      <c r="G12" s="5"/>
      <c r="H12" s="5" t="e">
        <v>#N/A</v>
      </c>
      <c r="I12" s="5" t="s">
        <v>94</v>
      </c>
      <c r="J12" s="5" t="s">
        <v>99</v>
      </c>
      <c r="K12" s="5"/>
      <c r="L12" s="5"/>
      <c r="M12" s="5" t="s">
        <v>100</v>
      </c>
      <c r="N12" s="5"/>
      <c r="O12" s="35">
        <v>24865894</v>
      </c>
      <c r="P12" s="8" t="str">
        <f t="shared" si="0"/>
        <v>「緑地管理・道路清掃部門」の「樹木管理」、「公園清掃」及び「除草・緑地管理」</v>
      </c>
      <c r="Q12" s="33" t="str">
        <f t="shared" si="1"/>
        <v>業務委託</v>
      </c>
    </row>
    <row r="13" spans="1:17" x14ac:dyDescent="0.4">
      <c r="A13" s="65">
        <v>909</v>
      </c>
      <c r="B13" s="65" t="s">
        <v>90</v>
      </c>
      <c r="C13" s="65" t="s">
        <v>91</v>
      </c>
      <c r="D13" s="65">
        <v>909</v>
      </c>
      <c r="E13" s="66" t="s">
        <v>119</v>
      </c>
      <c r="F13" s="66" t="s">
        <v>120</v>
      </c>
      <c r="G13" s="66"/>
      <c r="H13" s="66" t="e">
        <v>#N/A</v>
      </c>
      <c r="I13" s="66" t="s">
        <v>94</v>
      </c>
      <c r="J13" s="66" t="s">
        <v>110</v>
      </c>
      <c r="K13" s="66"/>
      <c r="L13" s="66"/>
      <c r="M13" s="66" t="s">
        <v>100</v>
      </c>
      <c r="N13" s="66"/>
      <c r="O13" s="121">
        <v>21060047</v>
      </c>
      <c r="P13" s="8" t="str">
        <f t="shared" si="0"/>
        <v>「緑地管理・道路清掃部門」の「樹木管理」、「公園清掃」及び「除草・緑地管理」</v>
      </c>
      <c r="Q13" s="33" t="str">
        <f t="shared" si="1"/>
        <v>業務委託</v>
      </c>
    </row>
    <row r="14" spans="1:17" x14ac:dyDescent="0.4">
      <c r="A14" s="4">
        <v>910</v>
      </c>
      <c r="B14" s="4" t="s">
        <v>90</v>
      </c>
      <c r="C14" s="4" t="s">
        <v>91</v>
      </c>
      <c r="D14" s="4">
        <v>910</v>
      </c>
      <c r="E14" s="5" t="s">
        <v>121</v>
      </c>
      <c r="F14" s="5" t="s">
        <v>122</v>
      </c>
      <c r="G14" s="5"/>
      <c r="H14" s="5" t="e">
        <v>#N/A</v>
      </c>
      <c r="I14" s="5" t="s">
        <v>94</v>
      </c>
      <c r="J14" s="5" t="s">
        <v>99</v>
      </c>
      <c r="K14" s="5"/>
      <c r="L14" s="5"/>
      <c r="M14" s="5" t="s">
        <v>100</v>
      </c>
      <c r="N14" s="5"/>
      <c r="O14" s="35">
        <v>16510550</v>
      </c>
      <c r="P14" s="8" t="str">
        <f t="shared" si="0"/>
        <v>「緑地管理・道路清掃部門」の「樹木管理」、「公園清掃」及び「除草・緑地管理」</v>
      </c>
      <c r="Q14" s="33" t="str">
        <f t="shared" si="1"/>
        <v>業務委託</v>
      </c>
    </row>
    <row r="15" spans="1:17" x14ac:dyDescent="0.4">
      <c r="A15" s="65">
        <v>911</v>
      </c>
      <c r="B15" s="65" t="s">
        <v>90</v>
      </c>
      <c r="C15" s="65" t="s">
        <v>91</v>
      </c>
      <c r="D15" s="65">
        <v>911</v>
      </c>
      <c r="E15" s="66" t="s">
        <v>123</v>
      </c>
      <c r="F15" s="66" t="s">
        <v>124</v>
      </c>
      <c r="G15" s="66"/>
      <c r="H15" s="66">
        <v>0</v>
      </c>
      <c r="I15" s="66" t="s">
        <v>94</v>
      </c>
      <c r="J15" s="66" t="s">
        <v>103</v>
      </c>
      <c r="K15" s="66"/>
      <c r="L15" s="66"/>
      <c r="M15" s="66" t="s">
        <v>100</v>
      </c>
      <c r="N15" s="66"/>
      <c r="O15" s="121">
        <v>15695070</v>
      </c>
      <c r="P15" s="8" t="str">
        <f t="shared" si="0"/>
        <v>「緑地管理・道路清掃部門」の「樹木管理」、「公園清掃」及び「除草・緑地管理」</v>
      </c>
      <c r="Q15" s="33" t="str">
        <f t="shared" si="1"/>
        <v>業務委託</v>
      </c>
    </row>
    <row r="16" spans="1:17" x14ac:dyDescent="0.4">
      <c r="A16" s="4">
        <v>912</v>
      </c>
      <c r="B16" s="4" t="s">
        <v>90</v>
      </c>
      <c r="C16" s="4" t="s">
        <v>91</v>
      </c>
      <c r="D16" s="4">
        <v>912</v>
      </c>
      <c r="E16" s="5" t="s">
        <v>125</v>
      </c>
      <c r="F16" s="5" t="s">
        <v>126</v>
      </c>
      <c r="G16" s="5"/>
      <c r="H16" s="5">
        <v>0</v>
      </c>
      <c r="I16" s="5" t="s">
        <v>94</v>
      </c>
      <c r="J16" s="5" t="s">
        <v>95</v>
      </c>
      <c r="K16" s="5"/>
      <c r="L16" s="5"/>
      <c r="M16" s="5" t="s">
        <v>100</v>
      </c>
      <c r="N16" s="5"/>
      <c r="O16" s="35">
        <v>14314382</v>
      </c>
      <c r="P16" s="8" t="str">
        <f t="shared" si="0"/>
        <v>「緑地管理・道路清掃部門」の「樹木管理」、「公園清掃」及び「除草・緑地管理」</v>
      </c>
      <c r="Q16" s="33" t="str">
        <f t="shared" si="1"/>
        <v>業務委託</v>
      </c>
    </row>
    <row r="17" spans="1:17" x14ac:dyDescent="0.4">
      <c r="A17" s="65">
        <v>913</v>
      </c>
      <c r="B17" s="65" t="s">
        <v>90</v>
      </c>
      <c r="C17" s="65" t="s">
        <v>91</v>
      </c>
      <c r="D17" s="65">
        <v>913</v>
      </c>
      <c r="E17" s="66" t="s">
        <v>127</v>
      </c>
      <c r="F17" s="66" t="s">
        <v>128</v>
      </c>
      <c r="G17" s="66"/>
      <c r="H17" s="66">
        <v>0</v>
      </c>
      <c r="I17" s="66" t="s">
        <v>94</v>
      </c>
      <c r="J17" s="66" t="s">
        <v>110</v>
      </c>
      <c r="K17" s="66"/>
      <c r="L17" s="66"/>
      <c r="M17" s="66" t="s">
        <v>100</v>
      </c>
      <c r="N17" s="66"/>
      <c r="O17" s="121">
        <v>14927004</v>
      </c>
      <c r="P17" s="8" t="str">
        <f t="shared" si="0"/>
        <v>「緑地管理・道路清掃部門」の「樹木管理」、「公園清掃」及び「除草・緑地管理」</v>
      </c>
      <c r="Q17" s="33" t="str">
        <f t="shared" si="1"/>
        <v>業務委託</v>
      </c>
    </row>
    <row r="18" spans="1:17" x14ac:dyDescent="0.4">
      <c r="A18" s="4">
        <v>914</v>
      </c>
      <c r="B18" s="4" t="s">
        <v>90</v>
      </c>
      <c r="C18" s="4" t="s">
        <v>91</v>
      </c>
      <c r="D18" s="4">
        <v>914</v>
      </c>
      <c r="E18" s="5" t="s">
        <v>129</v>
      </c>
      <c r="F18" s="5" t="s">
        <v>98</v>
      </c>
      <c r="G18" s="5"/>
      <c r="H18" s="5">
        <v>0</v>
      </c>
      <c r="I18" s="5" t="s">
        <v>94</v>
      </c>
      <c r="J18" s="5" t="s">
        <v>110</v>
      </c>
      <c r="K18" s="5"/>
      <c r="L18" s="5"/>
      <c r="M18" s="5" t="s">
        <v>100</v>
      </c>
      <c r="N18" s="5"/>
      <c r="O18" s="35">
        <v>13930607</v>
      </c>
      <c r="P18" s="8" t="str">
        <f t="shared" si="0"/>
        <v>「緑地管理・道路清掃部門」の「樹木管理」、「公園清掃」及び「除草・緑地管理」</v>
      </c>
      <c r="Q18" s="33" t="str">
        <f t="shared" si="1"/>
        <v>業務委託</v>
      </c>
    </row>
    <row r="19" spans="1:17" x14ac:dyDescent="0.4">
      <c r="A19" s="65">
        <v>915</v>
      </c>
      <c r="B19" s="65" t="s">
        <v>90</v>
      </c>
      <c r="C19" s="65" t="s">
        <v>91</v>
      </c>
      <c r="D19" s="65">
        <v>915</v>
      </c>
      <c r="E19" s="66" t="s">
        <v>130</v>
      </c>
      <c r="F19" s="66" t="s">
        <v>131</v>
      </c>
      <c r="G19" s="66"/>
      <c r="H19" s="66">
        <v>0</v>
      </c>
      <c r="I19" s="66" t="s">
        <v>94</v>
      </c>
      <c r="J19" s="66" t="s">
        <v>132</v>
      </c>
      <c r="K19" s="66"/>
      <c r="L19" s="66"/>
      <c r="M19" s="66" t="s">
        <v>100</v>
      </c>
      <c r="N19" s="66"/>
      <c r="O19" s="121">
        <v>31006240</v>
      </c>
      <c r="P19" s="8" t="str">
        <f t="shared" si="0"/>
        <v>「緑地管理・道路清掃部門」の「樹木管理」、「公園清掃」及び「除草・緑地管理」</v>
      </c>
      <c r="Q19" s="33" t="str">
        <f t="shared" si="1"/>
        <v>業務委託</v>
      </c>
    </row>
    <row r="20" spans="1:17" x14ac:dyDescent="0.4">
      <c r="A20" s="4">
        <v>916</v>
      </c>
      <c r="B20" s="4" t="s">
        <v>90</v>
      </c>
      <c r="C20" s="4" t="s">
        <v>91</v>
      </c>
      <c r="D20" s="4">
        <v>916</v>
      </c>
      <c r="E20" s="66" t="s">
        <v>133</v>
      </c>
      <c r="F20" s="66" t="s">
        <v>134</v>
      </c>
      <c r="G20" s="66"/>
      <c r="H20" s="66">
        <v>0</v>
      </c>
      <c r="I20" s="66" t="s">
        <v>94</v>
      </c>
      <c r="J20" s="66" t="s">
        <v>95</v>
      </c>
      <c r="K20" s="66"/>
      <c r="L20" s="66"/>
      <c r="M20" s="66" t="s">
        <v>100</v>
      </c>
      <c r="N20" s="66"/>
      <c r="O20" s="121">
        <v>6710000</v>
      </c>
      <c r="P20" s="8" t="str">
        <f t="shared" si="0"/>
        <v>「緑地管理・道路清掃部門」の「樹木管理」、「公園清掃」及び「除草・緑地管理」</v>
      </c>
      <c r="Q20" s="33" t="str">
        <f t="shared" si="1"/>
        <v>業務委託</v>
      </c>
    </row>
    <row r="21" spans="1:17" x14ac:dyDescent="0.4">
      <c r="A21" s="65">
        <v>917</v>
      </c>
      <c r="B21" s="65" t="s">
        <v>90</v>
      </c>
      <c r="C21" s="65" t="s">
        <v>91</v>
      </c>
      <c r="D21" s="65">
        <v>917</v>
      </c>
      <c r="E21" s="66" t="s">
        <v>135</v>
      </c>
      <c r="F21" s="66" t="s">
        <v>136</v>
      </c>
      <c r="G21" s="66"/>
      <c r="H21" s="66">
        <v>0</v>
      </c>
      <c r="I21" s="66" t="s">
        <v>94</v>
      </c>
      <c r="J21" s="66" t="s">
        <v>99</v>
      </c>
      <c r="K21" s="66"/>
      <c r="L21" s="66"/>
      <c r="M21" s="66" t="s">
        <v>137</v>
      </c>
      <c r="N21" s="66"/>
      <c r="O21" s="121">
        <v>4536459</v>
      </c>
      <c r="P21" s="8" t="str">
        <f t="shared" si="0"/>
        <v>「緑地管理・道路清掃部門」の「樹木管理」及び「除草・緑地管理」</v>
      </c>
      <c r="Q21" s="33" t="str">
        <f t="shared" si="1"/>
        <v>業務委託</v>
      </c>
    </row>
    <row r="22" spans="1:17" x14ac:dyDescent="0.4">
      <c r="A22" s="4">
        <v>918</v>
      </c>
      <c r="B22" s="4" t="s">
        <v>90</v>
      </c>
      <c r="C22" s="4" t="s">
        <v>91</v>
      </c>
      <c r="D22" s="4">
        <v>918</v>
      </c>
      <c r="E22" s="66" t="s">
        <v>138</v>
      </c>
      <c r="F22" s="66" t="s">
        <v>136</v>
      </c>
      <c r="G22" s="66"/>
      <c r="H22" s="66">
        <v>0</v>
      </c>
      <c r="I22" s="66" t="s">
        <v>94</v>
      </c>
      <c r="J22" s="66" t="s">
        <v>110</v>
      </c>
      <c r="K22" s="66"/>
      <c r="L22" s="66"/>
      <c r="M22" s="66" t="s">
        <v>100</v>
      </c>
      <c r="N22" s="66"/>
      <c r="O22" s="121">
        <v>3634687</v>
      </c>
      <c r="P22" s="8" t="str">
        <f t="shared" si="0"/>
        <v>「緑地管理・道路清掃部門」の「樹木管理」、「公園清掃」及び「除草・緑地管理」</v>
      </c>
      <c r="Q22" s="33" t="str">
        <f t="shared" si="1"/>
        <v>業務委託</v>
      </c>
    </row>
    <row r="23" spans="1:17" x14ac:dyDescent="0.4">
      <c r="A23" s="65">
        <v>919</v>
      </c>
      <c r="B23" s="65" t="s">
        <v>90</v>
      </c>
      <c r="C23" s="65" t="s">
        <v>91</v>
      </c>
      <c r="D23" s="65">
        <v>919</v>
      </c>
      <c r="E23" s="66" t="s">
        <v>139</v>
      </c>
      <c r="F23" s="66" t="s">
        <v>140</v>
      </c>
      <c r="G23" s="66"/>
      <c r="H23" s="66">
        <v>0</v>
      </c>
      <c r="I23" s="66" t="s">
        <v>94</v>
      </c>
      <c r="J23" s="66" t="s">
        <v>95</v>
      </c>
      <c r="K23" s="66"/>
      <c r="L23" s="66"/>
      <c r="M23" s="66" t="s">
        <v>96</v>
      </c>
      <c r="N23" s="66"/>
      <c r="O23" s="121">
        <v>2413422</v>
      </c>
      <c r="P23" s="8" t="str">
        <f t="shared" si="0"/>
        <v>「緑地管理・道路清掃部門」の「樹木管理」、｢公園清掃」及び「除草・緑地管理」</v>
      </c>
      <c r="Q23" s="33" t="str">
        <f t="shared" si="1"/>
        <v>業務委託</v>
      </c>
    </row>
    <row r="24" spans="1:17" x14ac:dyDescent="0.4">
      <c r="A24" s="4">
        <v>920</v>
      </c>
      <c r="B24" s="4" t="s">
        <v>90</v>
      </c>
      <c r="C24" s="4" t="s">
        <v>91</v>
      </c>
      <c r="D24" s="4">
        <v>920</v>
      </c>
      <c r="E24" s="66" t="s">
        <v>141</v>
      </c>
      <c r="F24" s="66" t="s">
        <v>136</v>
      </c>
      <c r="G24" s="66"/>
      <c r="H24" s="66">
        <v>0</v>
      </c>
      <c r="I24" s="66" t="s">
        <v>94</v>
      </c>
      <c r="J24" s="66" t="s">
        <v>110</v>
      </c>
      <c r="K24" s="66"/>
      <c r="L24" s="66"/>
      <c r="M24" s="66" t="s">
        <v>100</v>
      </c>
      <c r="N24" s="66"/>
      <c r="O24" s="121">
        <v>2999955</v>
      </c>
      <c r="P24" s="8" t="str">
        <f t="shared" si="0"/>
        <v>「緑地管理・道路清掃部門」の「樹木管理」、「公園清掃」及び「除草・緑地管理」</v>
      </c>
      <c r="Q24" s="33" t="str">
        <f t="shared" si="1"/>
        <v>業務委託</v>
      </c>
    </row>
    <row r="25" spans="1:17" x14ac:dyDescent="0.4">
      <c r="A25" s="65">
        <v>921</v>
      </c>
      <c r="B25" s="65" t="s">
        <v>90</v>
      </c>
      <c r="C25" s="65" t="s">
        <v>91</v>
      </c>
      <c r="D25" s="65">
        <v>921</v>
      </c>
      <c r="E25" s="66" t="s">
        <v>142</v>
      </c>
      <c r="F25" s="66" t="s">
        <v>143</v>
      </c>
      <c r="G25" s="66"/>
      <c r="H25" s="66">
        <v>0</v>
      </c>
      <c r="I25" s="66" t="s">
        <v>144</v>
      </c>
      <c r="J25" s="66" t="s">
        <v>145</v>
      </c>
      <c r="K25" s="66"/>
      <c r="L25" s="66"/>
      <c r="M25" s="66" t="s">
        <v>146</v>
      </c>
      <c r="N25" s="66"/>
      <c r="O25" s="121">
        <v>17200475</v>
      </c>
      <c r="P25" s="8" t="str">
        <f t="shared" si="0"/>
        <v>「緑地管理・道路清掃部門」の「除草・緑地管理」及び「公園清掃」及び「樹木管理」の全て</v>
      </c>
      <c r="Q25" s="33" t="str">
        <f t="shared" si="1"/>
        <v>業務委託</v>
      </c>
    </row>
    <row r="26" spans="1:17" x14ac:dyDescent="0.4">
      <c r="A26" s="4">
        <v>922</v>
      </c>
      <c r="B26" s="4" t="s">
        <v>90</v>
      </c>
      <c r="C26" s="4" t="s">
        <v>91</v>
      </c>
      <c r="D26" s="4">
        <v>922</v>
      </c>
      <c r="E26" s="66" t="s">
        <v>147</v>
      </c>
      <c r="F26" s="66" t="s">
        <v>148</v>
      </c>
      <c r="G26" s="66"/>
      <c r="H26" s="66">
        <v>0</v>
      </c>
      <c r="I26" s="66" t="s">
        <v>149</v>
      </c>
      <c r="J26" s="66" t="s">
        <v>150</v>
      </c>
      <c r="K26" s="66"/>
      <c r="L26" s="66"/>
      <c r="M26" s="66" t="s">
        <v>151</v>
      </c>
      <c r="N26" s="66"/>
      <c r="O26" s="121">
        <v>7467895</v>
      </c>
      <c r="P26" s="8" t="str">
        <f t="shared" si="0"/>
        <v>「緑地管理・道路清掃部門」の「樹木管理」</v>
      </c>
      <c r="Q26" s="33" t="str">
        <f t="shared" si="1"/>
        <v>業務委託</v>
      </c>
    </row>
    <row r="27" spans="1:17" x14ac:dyDescent="0.4">
      <c r="A27" s="65">
        <v>923</v>
      </c>
      <c r="B27" s="65" t="s">
        <v>90</v>
      </c>
      <c r="C27" s="65" t="s">
        <v>91</v>
      </c>
      <c r="D27" s="65">
        <v>923</v>
      </c>
      <c r="E27" s="66" t="s">
        <v>152</v>
      </c>
      <c r="F27" s="66" t="s">
        <v>153</v>
      </c>
      <c r="G27" s="66"/>
      <c r="H27" s="66">
        <v>0</v>
      </c>
      <c r="I27" s="66" t="s">
        <v>154</v>
      </c>
      <c r="J27" s="66" t="s">
        <v>155</v>
      </c>
      <c r="K27" s="66"/>
      <c r="L27" s="66"/>
      <c r="M27" s="66" t="s">
        <v>156</v>
      </c>
      <c r="N27" s="66"/>
      <c r="O27" s="121">
        <v>6280428</v>
      </c>
      <c r="P27" s="8" t="str">
        <f t="shared" si="0"/>
        <v>「緑地管理・道路清掃部門」の「除草・緑地管理」及び「樹木管理」</v>
      </c>
      <c r="Q27" s="33" t="str">
        <f t="shared" si="1"/>
        <v>業務委託</v>
      </c>
    </row>
    <row r="28" spans="1:17" x14ac:dyDescent="0.4">
      <c r="A28" s="4">
        <v>924</v>
      </c>
      <c r="B28" s="4" t="s">
        <v>90</v>
      </c>
      <c r="C28" s="4" t="s">
        <v>91</v>
      </c>
      <c r="D28" s="4">
        <v>924</v>
      </c>
      <c r="E28" s="66" t="s">
        <v>157</v>
      </c>
      <c r="F28" s="66" t="s">
        <v>158</v>
      </c>
      <c r="G28" s="66"/>
      <c r="H28" s="66">
        <v>0</v>
      </c>
      <c r="I28" s="66" t="s">
        <v>159</v>
      </c>
      <c r="J28" s="66" t="s">
        <v>160</v>
      </c>
      <c r="K28" s="66"/>
      <c r="L28" s="66"/>
      <c r="M28" s="66" t="s">
        <v>161</v>
      </c>
      <c r="N28" s="66"/>
      <c r="O28" s="121">
        <v>19824200</v>
      </c>
      <c r="P28" s="8" t="str">
        <f t="shared" si="0"/>
        <v>「緑地管理・道路清掃」部門の「樹木管理」</v>
      </c>
      <c r="Q28" s="33" t="str">
        <f t="shared" si="1"/>
        <v>業務委託</v>
      </c>
    </row>
    <row r="29" spans="1:17" x14ac:dyDescent="0.4">
      <c r="A29" s="65">
        <v>925</v>
      </c>
      <c r="B29" s="65" t="s">
        <v>90</v>
      </c>
      <c r="C29" s="65" t="s">
        <v>91</v>
      </c>
      <c r="D29" s="65">
        <v>925</v>
      </c>
      <c r="E29" s="66" t="s">
        <v>162</v>
      </c>
      <c r="F29" s="66" t="s">
        <v>163</v>
      </c>
      <c r="G29" s="66"/>
      <c r="H29" s="66">
        <v>0</v>
      </c>
      <c r="I29" s="66" t="s">
        <v>164</v>
      </c>
      <c r="J29" s="66" t="s">
        <v>165</v>
      </c>
      <c r="K29" s="66"/>
      <c r="L29" s="66"/>
      <c r="M29" s="66" t="s">
        <v>166</v>
      </c>
      <c r="N29" s="66"/>
      <c r="O29" s="121">
        <v>10092585</v>
      </c>
      <c r="P29" s="8" t="str">
        <f t="shared" si="0"/>
        <v>「緑地管理・道路清掃」部門の「樹木管理」、「公園清掃」及び「除草・緑地管理」</v>
      </c>
      <c r="Q29" s="33" t="str">
        <f t="shared" si="1"/>
        <v>業務委託</v>
      </c>
    </row>
    <row r="30" spans="1:17" x14ac:dyDescent="0.4">
      <c r="A30" s="4">
        <v>926</v>
      </c>
      <c r="B30" s="4" t="s">
        <v>90</v>
      </c>
      <c r="C30" s="4" t="s">
        <v>91</v>
      </c>
      <c r="D30" s="4">
        <v>926</v>
      </c>
      <c r="E30" s="66" t="s">
        <v>167</v>
      </c>
      <c r="F30" s="66" t="s">
        <v>168</v>
      </c>
      <c r="G30" s="66"/>
      <c r="H30" s="66">
        <v>0</v>
      </c>
      <c r="I30" s="66" t="s">
        <v>169</v>
      </c>
      <c r="J30" s="66" t="s">
        <v>170</v>
      </c>
      <c r="K30" s="66"/>
      <c r="L30" s="66"/>
      <c r="M30" s="66" t="s">
        <v>171</v>
      </c>
      <c r="N30" s="66"/>
      <c r="O30" s="121">
        <v>3194346</v>
      </c>
      <c r="P30" s="8" t="str">
        <f t="shared" si="0"/>
        <v>「緑地管理・道路清掃」部門の「樹木管理」および「除草・緑地管理」</v>
      </c>
      <c r="Q30" s="33" t="str">
        <f t="shared" si="1"/>
        <v>業務委託</v>
      </c>
    </row>
    <row r="31" spans="1:17" x14ac:dyDescent="0.4">
      <c r="A31" s="65">
        <v>871</v>
      </c>
      <c r="B31" s="65" t="s">
        <v>90</v>
      </c>
      <c r="C31" s="65" t="s">
        <v>91</v>
      </c>
      <c r="D31" s="65">
        <v>871</v>
      </c>
      <c r="E31" s="66" t="s">
        <v>172</v>
      </c>
      <c r="F31" s="66" t="s">
        <v>173</v>
      </c>
      <c r="G31" s="66"/>
      <c r="H31" s="66">
        <v>49</v>
      </c>
      <c r="I31" s="66" t="s">
        <v>174</v>
      </c>
      <c r="J31" s="66" t="s">
        <v>175</v>
      </c>
      <c r="K31" s="66"/>
      <c r="L31" s="66"/>
      <c r="M31" s="66" t="s">
        <v>176</v>
      </c>
      <c r="N31" s="66"/>
      <c r="O31" s="121">
        <v>4530240</v>
      </c>
      <c r="P31" s="8" t="str">
        <f t="shared" si="0"/>
        <v>「緑地管理・道路清掃」部門の「除草・緑地管理」及び「樹木管理」</v>
      </c>
      <c r="Q31" s="33" t="str">
        <f t="shared" si="1"/>
        <v>業務委託</v>
      </c>
    </row>
    <row r="32" spans="1:17" x14ac:dyDescent="0.4">
      <c r="A32" s="4">
        <v>872</v>
      </c>
      <c r="B32" s="4" t="s">
        <v>90</v>
      </c>
      <c r="C32" s="4" t="s">
        <v>91</v>
      </c>
      <c r="D32" s="4">
        <v>872</v>
      </c>
      <c r="E32" s="66" t="s">
        <v>177</v>
      </c>
      <c r="F32" s="66" t="s">
        <v>178</v>
      </c>
      <c r="G32" s="66"/>
      <c r="H32" s="66">
        <v>377</v>
      </c>
      <c r="I32" s="66" t="s">
        <v>174</v>
      </c>
      <c r="J32" s="66" t="s">
        <v>179</v>
      </c>
      <c r="K32" s="66"/>
      <c r="L32" s="66"/>
      <c r="M32" s="66" t="s">
        <v>176</v>
      </c>
      <c r="N32" s="66"/>
      <c r="O32" s="121">
        <v>3344000</v>
      </c>
      <c r="P32" s="8" t="str">
        <f t="shared" si="0"/>
        <v>「緑地管理・道路清掃」部門の「除草・緑地管理」及び「樹木管理」</v>
      </c>
      <c r="Q32" s="33" t="str">
        <f t="shared" si="1"/>
        <v>業務委託</v>
      </c>
    </row>
    <row r="33" spans="1:17" x14ac:dyDescent="0.4">
      <c r="A33" s="65">
        <v>873</v>
      </c>
      <c r="B33" s="65" t="s">
        <v>90</v>
      </c>
      <c r="C33" s="65" t="s">
        <v>91</v>
      </c>
      <c r="D33" s="65">
        <v>873</v>
      </c>
      <c r="E33" s="66" t="s">
        <v>180</v>
      </c>
      <c r="F33" s="66" t="s">
        <v>181</v>
      </c>
      <c r="G33" s="66"/>
      <c r="H33" s="66">
        <v>94</v>
      </c>
      <c r="I33" s="66" t="s">
        <v>182</v>
      </c>
      <c r="J33" s="66" t="s">
        <v>183</v>
      </c>
      <c r="K33" s="66"/>
      <c r="L33" s="66"/>
      <c r="M33" s="66" t="s">
        <v>184</v>
      </c>
      <c r="N33" s="66"/>
      <c r="O33" s="121">
        <v>6736514</v>
      </c>
      <c r="P33" s="8" t="str">
        <f t="shared" ref="P33:P40" si="2">IF(OR(B33="工事",B33="修繕"),M33&amp;N33,M33)</f>
        <v>「緑地管理・道路清掃」部門の「除草・緑地管理」、「樹木管理」又は「公園清掃」</v>
      </c>
      <c r="Q33" s="33" t="str">
        <f t="shared" ref="Q33:Q40" si="3">B33</f>
        <v>業務委託</v>
      </c>
    </row>
    <row r="34" spans="1:17" x14ac:dyDescent="0.4">
      <c r="A34" s="4">
        <v>874</v>
      </c>
      <c r="B34" s="4" t="s">
        <v>90</v>
      </c>
      <c r="C34" s="4" t="s">
        <v>91</v>
      </c>
      <c r="D34" s="4">
        <v>874</v>
      </c>
      <c r="E34" s="66" t="s">
        <v>185</v>
      </c>
      <c r="F34" s="66" t="s">
        <v>186</v>
      </c>
      <c r="G34" s="66"/>
      <c r="H34" s="66">
        <v>66</v>
      </c>
      <c r="I34" s="66" t="s">
        <v>187</v>
      </c>
      <c r="J34" s="66" t="s">
        <v>188</v>
      </c>
      <c r="K34" s="66"/>
      <c r="L34" s="66"/>
      <c r="M34" s="66" t="s">
        <v>189</v>
      </c>
      <c r="N34" s="66"/>
      <c r="O34" s="121">
        <v>3274049</v>
      </c>
      <c r="P34" s="8" t="str">
        <f t="shared" si="2"/>
        <v>第1希望を「緑地管理・道路清掃」部門の「除草・緑地管理」</v>
      </c>
      <c r="Q34" s="33" t="str">
        <f t="shared" si="3"/>
        <v>業務委託</v>
      </c>
    </row>
    <row r="35" spans="1:17" x14ac:dyDescent="0.4">
      <c r="A35" s="65">
        <v>875</v>
      </c>
      <c r="B35" s="65" t="s">
        <v>90</v>
      </c>
      <c r="C35" s="65" t="s">
        <v>91</v>
      </c>
      <c r="D35" s="65">
        <v>875</v>
      </c>
      <c r="E35" s="66" t="s">
        <v>190</v>
      </c>
      <c r="F35" s="66" t="s">
        <v>191</v>
      </c>
      <c r="G35" s="66"/>
      <c r="H35" s="66">
        <v>260</v>
      </c>
      <c r="I35" s="66" t="s">
        <v>192</v>
      </c>
      <c r="J35" s="66" t="s">
        <v>193</v>
      </c>
      <c r="K35" s="66"/>
      <c r="L35" s="66"/>
      <c r="M35" s="66" t="s">
        <v>194</v>
      </c>
      <c r="N35" s="66"/>
      <c r="O35" s="121">
        <v>2943699</v>
      </c>
      <c r="P35" s="8" t="str">
        <f t="shared" si="2"/>
        <v>「緑地管理・道路清掃」部門の「道路清掃」</v>
      </c>
      <c r="Q35" s="33" t="str">
        <f t="shared" si="3"/>
        <v>業務委託</v>
      </c>
    </row>
    <row r="36" spans="1:17" x14ac:dyDescent="0.4">
      <c r="A36" s="4">
        <v>876</v>
      </c>
      <c r="B36" s="4" t="s">
        <v>90</v>
      </c>
      <c r="C36" s="4" t="s">
        <v>91</v>
      </c>
      <c r="D36" s="4">
        <v>876</v>
      </c>
      <c r="E36" s="66" t="s">
        <v>195</v>
      </c>
      <c r="F36" s="66" t="s">
        <v>196</v>
      </c>
      <c r="G36" s="66"/>
      <c r="H36" s="66">
        <v>311</v>
      </c>
      <c r="I36" s="66" t="s">
        <v>197</v>
      </c>
      <c r="J36" s="66" t="s">
        <v>198</v>
      </c>
      <c r="K36" s="66"/>
      <c r="L36" s="66"/>
      <c r="M36" s="66" t="s">
        <v>199</v>
      </c>
      <c r="N36" s="66"/>
      <c r="O36" s="121">
        <v>9620189</v>
      </c>
      <c r="P36" s="8" t="str">
        <f t="shared" si="2"/>
        <v>「緑地管理・道路清掃」部門の「除草・緑地管理」</v>
      </c>
      <c r="Q36" s="33" t="str">
        <f t="shared" si="3"/>
        <v>業務委託</v>
      </c>
    </row>
    <row r="37" spans="1:17" x14ac:dyDescent="0.4">
      <c r="A37" s="65">
        <v>877</v>
      </c>
      <c r="B37" s="65" t="s">
        <v>90</v>
      </c>
      <c r="C37" s="65" t="s">
        <v>91</v>
      </c>
      <c r="D37" s="65">
        <v>877</v>
      </c>
      <c r="E37" s="66" t="s">
        <v>200</v>
      </c>
      <c r="F37" s="66" t="s">
        <v>201</v>
      </c>
      <c r="G37" s="66"/>
      <c r="H37" s="66">
        <v>147</v>
      </c>
      <c r="I37" s="66" t="s">
        <v>197</v>
      </c>
      <c r="J37" s="66" t="s">
        <v>202</v>
      </c>
      <c r="K37" s="66"/>
      <c r="L37" s="66"/>
      <c r="M37" s="66" t="s">
        <v>199</v>
      </c>
      <c r="N37" s="66"/>
      <c r="O37" s="121">
        <v>6020397</v>
      </c>
      <c r="P37" s="8" t="str">
        <f t="shared" si="2"/>
        <v>「緑地管理・道路清掃」部門の「除草・緑地管理」</v>
      </c>
      <c r="Q37" s="33" t="str">
        <f t="shared" si="3"/>
        <v>業務委託</v>
      </c>
    </row>
    <row r="38" spans="1:17" x14ac:dyDescent="0.4">
      <c r="A38" s="4">
        <v>878</v>
      </c>
      <c r="B38" s="4" t="s">
        <v>90</v>
      </c>
      <c r="C38" s="4" t="s">
        <v>91</v>
      </c>
      <c r="D38" s="4">
        <v>878</v>
      </c>
      <c r="E38" s="66" t="s">
        <v>203</v>
      </c>
      <c r="F38" s="66" t="s">
        <v>204</v>
      </c>
      <c r="G38" s="66"/>
      <c r="H38" s="66">
        <v>156</v>
      </c>
      <c r="I38" s="66" t="s">
        <v>197</v>
      </c>
      <c r="J38" s="66" t="s">
        <v>205</v>
      </c>
      <c r="K38" s="66"/>
      <c r="L38" s="66"/>
      <c r="M38" s="66" t="s">
        <v>199</v>
      </c>
      <c r="N38" s="66"/>
      <c r="O38" s="121">
        <v>6020397</v>
      </c>
      <c r="P38" s="8" t="str">
        <f t="shared" si="2"/>
        <v>「緑地管理・道路清掃」部門の「除草・緑地管理」</v>
      </c>
      <c r="Q38" s="33" t="str">
        <f t="shared" si="3"/>
        <v>業務委託</v>
      </c>
    </row>
    <row r="39" spans="1:17" x14ac:dyDescent="0.4">
      <c r="A39" s="4">
        <v>879</v>
      </c>
      <c r="B39" s="4" t="s">
        <v>90</v>
      </c>
      <c r="C39" s="4" t="s">
        <v>91</v>
      </c>
      <c r="D39" s="4">
        <v>879</v>
      </c>
      <c r="E39" s="66" t="s">
        <v>206</v>
      </c>
      <c r="F39" s="66" t="s">
        <v>136</v>
      </c>
      <c r="G39" s="66"/>
      <c r="H39" s="66">
        <v>136</v>
      </c>
      <c r="I39" s="66" t="s">
        <v>197</v>
      </c>
      <c r="J39" s="66" t="s">
        <v>207</v>
      </c>
      <c r="K39" s="66"/>
      <c r="L39" s="66"/>
      <c r="M39" s="66" t="s">
        <v>199</v>
      </c>
      <c r="N39" s="66"/>
      <c r="O39" s="121">
        <v>10316729</v>
      </c>
      <c r="P39" s="8" t="str">
        <f t="shared" si="2"/>
        <v>「緑地管理・道路清掃」部門の「除草・緑地管理」</v>
      </c>
      <c r="Q39" s="33" t="str">
        <f t="shared" si="3"/>
        <v>業務委託</v>
      </c>
    </row>
    <row r="40" spans="1:17" x14ac:dyDescent="0.4">
      <c r="A40" s="4">
        <v>880</v>
      </c>
      <c r="B40" s="4" t="s">
        <v>90</v>
      </c>
      <c r="C40" s="4" t="s">
        <v>91</v>
      </c>
      <c r="D40" s="4">
        <v>880</v>
      </c>
      <c r="E40" s="66" t="s">
        <v>208</v>
      </c>
      <c r="F40" s="66" t="s">
        <v>136</v>
      </c>
      <c r="G40" s="66"/>
      <c r="H40" s="66">
        <v>73</v>
      </c>
      <c r="I40" s="66" t="s">
        <v>197</v>
      </c>
      <c r="J40" s="66" t="s">
        <v>209</v>
      </c>
      <c r="K40" s="66"/>
      <c r="L40" s="66"/>
      <c r="M40" s="66" t="s">
        <v>199</v>
      </c>
      <c r="N40" s="66"/>
      <c r="O40" s="121">
        <v>5418286</v>
      </c>
      <c r="P40" s="8" t="str">
        <f t="shared" si="2"/>
        <v>「緑地管理・道路清掃」部門の「除草・緑地管理」</v>
      </c>
      <c r="Q40" s="33" t="str">
        <f t="shared" si="3"/>
        <v>業務委託</v>
      </c>
    </row>
    <row r="41" spans="1:17" x14ac:dyDescent="0.4">
      <c r="A41" s="4">
        <v>881</v>
      </c>
      <c r="B41" s="4" t="s">
        <v>90</v>
      </c>
      <c r="C41" s="4" t="s">
        <v>91</v>
      </c>
      <c r="D41" s="4">
        <v>881</v>
      </c>
      <c r="E41" s="66" t="s">
        <v>210</v>
      </c>
      <c r="F41" s="66" t="s">
        <v>211</v>
      </c>
      <c r="G41" s="66"/>
      <c r="H41" s="66">
        <v>237</v>
      </c>
      <c r="I41" s="66" t="s">
        <v>197</v>
      </c>
      <c r="J41" s="66" t="s">
        <v>212</v>
      </c>
      <c r="K41" s="66"/>
      <c r="L41" s="66"/>
      <c r="M41" s="66" t="s">
        <v>199</v>
      </c>
      <c r="N41" s="66"/>
      <c r="O41" s="121">
        <v>20401822</v>
      </c>
      <c r="P41" s="8" t="str">
        <f t="shared" si="0"/>
        <v>「緑地管理・道路清掃」部門の「除草・緑地管理」</v>
      </c>
      <c r="Q41" s="33" t="str">
        <f t="shared" si="1"/>
        <v>業務委託</v>
      </c>
    </row>
    <row r="42" spans="1:17" x14ac:dyDescent="0.4">
      <c r="A42" s="4">
        <v>882</v>
      </c>
      <c r="B42" s="4" t="s">
        <v>90</v>
      </c>
      <c r="C42" s="4" t="s">
        <v>91</v>
      </c>
      <c r="D42" s="4">
        <v>882</v>
      </c>
      <c r="E42" s="66" t="s">
        <v>213</v>
      </c>
      <c r="F42" s="66" t="s">
        <v>214</v>
      </c>
      <c r="G42" s="66"/>
      <c r="H42" s="66">
        <v>242</v>
      </c>
      <c r="I42" s="66" t="s">
        <v>197</v>
      </c>
      <c r="J42" s="66" t="s">
        <v>205</v>
      </c>
      <c r="K42" s="66"/>
      <c r="L42" s="66"/>
      <c r="M42" s="66" t="s">
        <v>199</v>
      </c>
      <c r="N42" s="66"/>
      <c r="O42" s="121">
        <v>9158392</v>
      </c>
      <c r="P42" s="8" t="str">
        <f t="shared" si="0"/>
        <v>「緑地管理・道路清掃」部門の「除草・緑地管理」</v>
      </c>
      <c r="Q42" s="33" t="str">
        <f t="shared" si="1"/>
        <v>業務委託</v>
      </c>
    </row>
    <row r="43" spans="1:17" x14ac:dyDescent="0.4">
      <c r="A43" s="4">
        <v>883</v>
      </c>
      <c r="B43" s="4" t="s">
        <v>90</v>
      </c>
      <c r="C43" s="4" t="s">
        <v>91</v>
      </c>
      <c r="D43" s="4">
        <v>883</v>
      </c>
      <c r="E43" s="66" t="s">
        <v>215</v>
      </c>
      <c r="F43" s="66" t="s">
        <v>216</v>
      </c>
      <c r="G43" s="66"/>
      <c r="H43" s="66">
        <v>293</v>
      </c>
      <c r="I43" s="66" t="s">
        <v>192</v>
      </c>
      <c r="J43" s="66" t="s">
        <v>217</v>
      </c>
      <c r="K43" s="66"/>
      <c r="L43" s="66"/>
      <c r="M43" s="66" t="s">
        <v>218</v>
      </c>
      <c r="N43" s="66"/>
      <c r="O43" s="121">
        <v>25190000</v>
      </c>
      <c r="P43" s="8" t="str">
        <f t="shared" si="0"/>
        <v>「緑地管理・道路清掃」部門の「道路清掃」及び「除草・緑地管理」</v>
      </c>
      <c r="Q43" s="33" t="str">
        <f t="shared" si="1"/>
        <v>業務委託</v>
      </c>
    </row>
    <row r="44" spans="1:17" x14ac:dyDescent="0.4">
      <c r="A44" s="4">
        <v>884</v>
      </c>
      <c r="B44" s="4" t="s">
        <v>90</v>
      </c>
      <c r="C44" s="4" t="s">
        <v>91</v>
      </c>
      <c r="D44" s="4">
        <v>884</v>
      </c>
      <c r="E44" s="66" t="s">
        <v>219</v>
      </c>
      <c r="F44" s="66" t="s">
        <v>220</v>
      </c>
      <c r="G44" s="66"/>
      <c r="H44" s="66">
        <v>340</v>
      </c>
      <c r="I44" s="66" t="s">
        <v>221</v>
      </c>
      <c r="J44" s="66" t="s">
        <v>222</v>
      </c>
      <c r="K44" s="66"/>
      <c r="L44" s="66"/>
      <c r="M44" s="66" t="s">
        <v>176</v>
      </c>
      <c r="N44" s="66"/>
      <c r="O44" s="121">
        <v>4614130</v>
      </c>
      <c r="P44" s="8" t="str">
        <f t="shared" si="0"/>
        <v>「緑地管理・道路清掃」部門の「除草・緑地管理」及び「樹木管理」</v>
      </c>
      <c r="Q44" s="33" t="str">
        <f t="shared" si="1"/>
        <v>業務委託</v>
      </c>
    </row>
    <row r="45" spans="1:17" x14ac:dyDescent="0.4">
      <c r="A45" s="4">
        <v>885</v>
      </c>
      <c r="B45" s="4" t="s">
        <v>90</v>
      </c>
      <c r="C45" s="4" t="s">
        <v>91</v>
      </c>
      <c r="D45" s="4">
        <v>885</v>
      </c>
      <c r="E45" s="66" t="s">
        <v>223</v>
      </c>
      <c r="F45" s="66" t="s">
        <v>224</v>
      </c>
      <c r="G45" s="66"/>
      <c r="H45" s="66">
        <v>341</v>
      </c>
      <c r="I45" s="66" t="s">
        <v>221</v>
      </c>
      <c r="J45" s="66" t="s">
        <v>222</v>
      </c>
      <c r="K45" s="66"/>
      <c r="L45" s="66"/>
      <c r="M45" s="66" t="s">
        <v>176</v>
      </c>
      <c r="N45" s="66"/>
      <c r="O45" s="121">
        <v>9429543</v>
      </c>
      <c r="P45" s="8" t="str">
        <f t="shared" si="0"/>
        <v>「緑地管理・道路清掃」部門の「除草・緑地管理」及び「樹木管理」</v>
      </c>
      <c r="Q45" s="33" t="str">
        <f t="shared" si="1"/>
        <v>業務委託</v>
      </c>
    </row>
    <row r="46" spans="1:17" x14ac:dyDescent="0.4">
      <c r="A46" s="4">
        <v>886</v>
      </c>
      <c r="B46" s="4" t="s">
        <v>90</v>
      </c>
      <c r="C46" s="4" t="s">
        <v>91</v>
      </c>
      <c r="D46" s="4">
        <v>886</v>
      </c>
      <c r="E46" s="66" t="s">
        <v>225</v>
      </c>
      <c r="F46" s="66" t="s">
        <v>226</v>
      </c>
      <c r="G46" s="66"/>
      <c r="H46" s="66">
        <v>342</v>
      </c>
      <c r="I46" s="66" t="s">
        <v>221</v>
      </c>
      <c r="J46" s="66" t="s">
        <v>222</v>
      </c>
      <c r="K46" s="66"/>
      <c r="L46" s="66"/>
      <c r="M46" s="66" t="s">
        <v>176</v>
      </c>
      <c r="N46" s="66"/>
      <c r="O46" s="121">
        <v>3081953</v>
      </c>
      <c r="P46" s="8" t="str">
        <f t="shared" ref="P46:P56" si="4">IF(OR(B46="工事",B46="修繕"),M46&amp;N46,M46)</f>
        <v>「緑地管理・道路清掃」部門の「除草・緑地管理」及び「樹木管理」</v>
      </c>
      <c r="Q46" s="33" t="str">
        <f t="shared" ref="Q46:Q56" si="5">B46</f>
        <v>業務委託</v>
      </c>
    </row>
    <row r="47" spans="1:17" x14ac:dyDescent="0.4">
      <c r="A47" s="4">
        <v>887</v>
      </c>
      <c r="B47" s="4" t="s">
        <v>90</v>
      </c>
      <c r="C47" s="4" t="s">
        <v>91</v>
      </c>
      <c r="D47" s="4">
        <v>887</v>
      </c>
      <c r="E47" s="66" t="s">
        <v>227</v>
      </c>
      <c r="F47" s="66" t="s">
        <v>228</v>
      </c>
      <c r="G47" s="66"/>
      <c r="H47" s="66">
        <v>343</v>
      </c>
      <c r="I47" s="66" t="s">
        <v>221</v>
      </c>
      <c r="J47" s="66" t="s">
        <v>222</v>
      </c>
      <c r="K47" s="66"/>
      <c r="L47" s="66"/>
      <c r="M47" s="66" t="s">
        <v>176</v>
      </c>
      <c r="N47" s="66"/>
      <c r="O47" s="121">
        <v>3300836</v>
      </c>
      <c r="P47" s="8" t="str">
        <f t="shared" si="4"/>
        <v>「緑地管理・道路清掃」部門の「除草・緑地管理」及び「樹木管理」</v>
      </c>
      <c r="Q47" s="33" t="str">
        <f t="shared" si="5"/>
        <v>業務委託</v>
      </c>
    </row>
    <row r="48" spans="1:17" x14ac:dyDescent="0.4">
      <c r="A48" s="4">
        <v>888</v>
      </c>
      <c r="B48" s="4" t="s">
        <v>90</v>
      </c>
      <c r="C48" s="4" t="s">
        <v>91</v>
      </c>
      <c r="D48" s="4">
        <v>888</v>
      </c>
      <c r="E48" s="66" t="s">
        <v>229</v>
      </c>
      <c r="F48" s="66" t="s">
        <v>230</v>
      </c>
      <c r="G48" s="66"/>
      <c r="H48" s="66">
        <v>331</v>
      </c>
      <c r="I48" s="66" t="s">
        <v>221</v>
      </c>
      <c r="J48" s="66" t="s">
        <v>231</v>
      </c>
      <c r="K48" s="66"/>
      <c r="L48" s="66"/>
      <c r="M48" s="66" t="s">
        <v>176</v>
      </c>
      <c r="N48" s="66"/>
      <c r="O48" s="121">
        <v>3721000</v>
      </c>
      <c r="P48" s="8" t="str">
        <f t="shared" si="4"/>
        <v>「緑地管理・道路清掃」部門の「除草・緑地管理」及び「樹木管理」</v>
      </c>
      <c r="Q48" s="33" t="str">
        <f t="shared" si="5"/>
        <v>業務委託</v>
      </c>
    </row>
    <row r="49" spans="1:17" x14ac:dyDescent="0.4">
      <c r="A49" s="4">
        <v>889</v>
      </c>
      <c r="B49" s="4" t="s">
        <v>90</v>
      </c>
      <c r="C49" s="4" t="s">
        <v>91</v>
      </c>
      <c r="D49" s="4">
        <v>889</v>
      </c>
      <c r="E49" s="66" t="s">
        <v>232</v>
      </c>
      <c r="F49" s="66" t="s">
        <v>233</v>
      </c>
      <c r="G49" s="66"/>
      <c r="H49" s="66">
        <v>333</v>
      </c>
      <c r="I49" s="66" t="s">
        <v>221</v>
      </c>
      <c r="J49" s="66" t="s">
        <v>231</v>
      </c>
      <c r="K49" s="66"/>
      <c r="L49" s="66"/>
      <c r="M49" s="66" t="s">
        <v>176</v>
      </c>
      <c r="N49" s="66"/>
      <c r="O49" s="121">
        <v>6548872</v>
      </c>
      <c r="P49" s="8" t="str">
        <f t="shared" ref="P49:P55" si="6">IF(OR(B49="工事",B49="修繕"),M49&amp;N49,M49)</f>
        <v>「緑地管理・道路清掃」部門の「除草・緑地管理」及び「樹木管理」</v>
      </c>
      <c r="Q49" s="33" t="str">
        <f t="shared" ref="Q49:Q55" si="7">B49</f>
        <v>業務委託</v>
      </c>
    </row>
    <row r="50" spans="1:17" x14ac:dyDescent="0.4">
      <c r="A50" s="4">
        <v>890</v>
      </c>
      <c r="B50" s="4" t="s">
        <v>90</v>
      </c>
      <c r="C50" s="4" t="s">
        <v>91</v>
      </c>
      <c r="D50" s="4">
        <v>890</v>
      </c>
      <c r="E50" s="66" t="s">
        <v>234</v>
      </c>
      <c r="F50" s="66" t="s">
        <v>235</v>
      </c>
      <c r="G50" s="66"/>
      <c r="H50" s="66">
        <v>189</v>
      </c>
      <c r="I50" s="66" t="s">
        <v>221</v>
      </c>
      <c r="J50" s="66" t="s">
        <v>222</v>
      </c>
      <c r="K50" s="66"/>
      <c r="L50" s="66"/>
      <c r="M50" s="66" t="s">
        <v>199</v>
      </c>
      <c r="N50" s="66"/>
      <c r="O50" s="121">
        <v>23034000</v>
      </c>
      <c r="P50" s="8" t="str">
        <f t="shared" si="6"/>
        <v>「緑地管理・道路清掃」部門の「除草・緑地管理」</v>
      </c>
      <c r="Q50" s="33" t="str">
        <f t="shared" si="7"/>
        <v>業務委託</v>
      </c>
    </row>
    <row r="51" spans="1:17" x14ac:dyDescent="0.4">
      <c r="A51" s="4">
        <v>891</v>
      </c>
      <c r="B51" s="4" t="s">
        <v>90</v>
      </c>
      <c r="C51" s="4" t="s">
        <v>91</v>
      </c>
      <c r="D51" s="4">
        <v>891</v>
      </c>
      <c r="E51" s="66" t="s">
        <v>236</v>
      </c>
      <c r="F51" s="66" t="s">
        <v>237</v>
      </c>
      <c r="G51" s="66"/>
      <c r="H51" s="66">
        <v>125</v>
      </c>
      <c r="I51" s="66" t="s">
        <v>238</v>
      </c>
      <c r="J51" s="66" t="s">
        <v>239</v>
      </c>
      <c r="K51" s="66"/>
      <c r="L51" s="66"/>
      <c r="M51" s="66" t="s">
        <v>240</v>
      </c>
      <c r="N51" s="66"/>
      <c r="O51" s="121">
        <v>2294600</v>
      </c>
      <c r="P51" s="8" t="str">
        <f t="shared" si="6"/>
        <v>「緑地管理・道路清掃」部門の、「除草・緑地管理」、「樹木管理」及び「公園清掃」のすべて</v>
      </c>
      <c r="Q51" s="33" t="str">
        <f t="shared" si="7"/>
        <v>業務委託</v>
      </c>
    </row>
    <row r="52" spans="1:17" x14ac:dyDescent="0.4">
      <c r="A52" s="4">
        <v>892</v>
      </c>
      <c r="B52" s="4" t="s">
        <v>90</v>
      </c>
      <c r="C52" s="4" t="s">
        <v>91</v>
      </c>
      <c r="D52" s="4">
        <v>892</v>
      </c>
      <c r="E52" s="66" t="s">
        <v>241</v>
      </c>
      <c r="F52" s="66" t="s">
        <v>242</v>
      </c>
      <c r="G52" s="66"/>
      <c r="H52" s="66">
        <v>65</v>
      </c>
      <c r="I52" s="66" t="s">
        <v>238</v>
      </c>
      <c r="J52" s="66" t="s">
        <v>243</v>
      </c>
      <c r="K52" s="66"/>
      <c r="L52" s="66"/>
      <c r="M52" s="66" t="s">
        <v>244</v>
      </c>
      <c r="N52" s="66"/>
      <c r="O52" s="121">
        <v>7810526</v>
      </c>
      <c r="P52" s="8" t="str">
        <f t="shared" si="6"/>
        <v>「緑地管理・道路清掃」部門の「除草・緑地管理」、「樹木管理」及び「公園清掃」のすべて</v>
      </c>
      <c r="Q52" s="33" t="str">
        <f t="shared" si="7"/>
        <v>業務委託</v>
      </c>
    </row>
    <row r="53" spans="1:17" x14ac:dyDescent="0.4">
      <c r="A53" s="4">
        <v>893</v>
      </c>
      <c r="B53" s="4" t="s">
        <v>90</v>
      </c>
      <c r="C53" s="4" t="s">
        <v>91</v>
      </c>
      <c r="D53" s="4">
        <v>893</v>
      </c>
      <c r="E53" s="66" t="s">
        <v>245</v>
      </c>
      <c r="F53" s="66" t="s">
        <v>246</v>
      </c>
      <c r="G53" s="66"/>
      <c r="H53" s="66">
        <v>59</v>
      </c>
      <c r="I53" s="66" t="s">
        <v>238</v>
      </c>
      <c r="J53" s="66" t="s">
        <v>247</v>
      </c>
      <c r="K53" s="66"/>
      <c r="L53" s="66"/>
      <c r="M53" s="66" t="s">
        <v>244</v>
      </c>
      <c r="N53" s="66"/>
      <c r="O53" s="121">
        <v>3927000</v>
      </c>
      <c r="P53" s="8" t="str">
        <f t="shared" si="6"/>
        <v>「緑地管理・道路清掃」部門の「除草・緑地管理」、「樹木管理」及び「公園清掃」のすべて</v>
      </c>
      <c r="Q53" s="33" t="str">
        <f t="shared" si="7"/>
        <v>業務委託</v>
      </c>
    </row>
    <row r="54" spans="1:17" x14ac:dyDescent="0.4">
      <c r="A54" s="4">
        <v>894</v>
      </c>
      <c r="B54" s="4" t="s">
        <v>90</v>
      </c>
      <c r="C54" s="4" t="s">
        <v>91</v>
      </c>
      <c r="D54" s="4">
        <v>894</v>
      </c>
      <c r="E54" s="66" t="s">
        <v>248</v>
      </c>
      <c r="F54" s="66" t="s">
        <v>249</v>
      </c>
      <c r="G54" s="66"/>
      <c r="H54" s="66">
        <v>378</v>
      </c>
      <c r="I54" s="66" t="s">
        <v>238</v>
      </c>
      <c r="J54" s="66" t="s">
        <v>247</v>
      </c>
      <c r="K54" s="66"/>
      <c r="L54" s="66"/>
      <c r="M54" s="66" t="s">
        <v>244</v>
      </c>
      <c r="N54" s="66"/>
      <c r="O54" s="121">
        <v>24387000</v>
      </c>
      <c r="P54" s="8" t="str">
        <f t="shared" si="6"/>
        <v>「緑地管理・道路清掃」部門の「除草・緑地管理」、「樹木管理」及び「公園清掃」のすべて</v>
      </c>
      <c r="Q54" s="33" t="str">
        <f t="shared" si="7"/>
        <v>業務委託</v>
      </c>
    </row>
    <row r="55" spans="1:17" x14ac:dyDescent="0.4">
      <c r="A55" s="4">
        <v>895</v>
      </c>
      <c r="B55" s="4" t="s">
        <v>90</v>
      </c>
      <c r="C55" s="4" t="s">
        <v>91</v>
      </c>
      <c r="D55" s="4">
        <v>895</v>
      </c>
      <c r="E55" s="66" t="s">
        <v>250</v>
      </c>
      <c r="F55" s="66" t="s">
        <v>249</v>
      </c>
      <c r="G55" s="66"/>
      <c r="H55" s="66">
        <v>36</v>
      </c>
      <c r="I55" s="66" t="s">
        <v>238</v>
      </c>
      <c r="J55" s="66" t="s">
        <v>251</v>
      </c>
      <c r="K55" s="66"/>
      <c r="L55" s="66"/>
      <c r="M55" s="66" t="s">
        <v>244</v>
      </c>
      <c r="N55" s="66"/>
      <c r="O55" s="121">
        <v>3881521</v>
      </c>
      <c r="P55" s="8" t="str">
        <f t="shared" si="6"/>
        <v>「緑地管理・道路清掃」部門の「除草・緑地管理」、「樹木管理」及び「公園清掃」のすべて</v>
      </c>
      <c r="Q55" s="33" t="str">
        <f t="shared" si="7"/>
        <v>業務委託</v>
      </c>
    </row>
    <row r="56" spans="1:17" x14ac:dyDescent="0.4">
      <c r="A56" s="4">
        <v>896</v>
      </c>
      <c r="B56" s="4" t="s">
        <v>90</v>
      </c>
      <c r="C56" s="4" t="s">
        <v>91</v>
      </c>
      <c r="D56" s="4">
        <v>896</v>
      </c>
      <c r="E56" s="66" t="s">
        <v>252</v>
      </c>
      <c r="F56" s="66" t="s">
        <v>253</v>
      </c>
      <c r="G56" s="66"/>
      <c r="H56" s="66">
        <v>383</v>
      </c>
      <c r="I56" s="66" t="s">
        <v>254</v>
      </c>
      <c r="J56" s="66" t="s">
        <v>255</v>
      </c>
      <c r="K56" s="66"/>
      <c r="L56" s="66"/>
      <c r="M56" s="66" t="s">
        <v>199</v>
      </c>
      <c r="N56" s="66"/>
      <c r="O56" s="121">
        <v>1626929</v>
      </c>
      <c r="P56" s="8" t="str">
        <f t="shared" si="4"/>
        <v>「緑地管理・道路清掃」部門の「除草・緑地管理」</v>
      </c>
      <c r="Q56" s="33" t="str">
        <f t="shared" si="5"/>
        <v>業務委託</v>
      </c>
    </row>
    <row r="57" spans="1:17" x14ac:dyDescent="0.4">
      <c r="A57" s="67">
        <v>897</v>
      </c>
      <c r="B57" s="4" t="s">
        <v>90</v>
      </c>
      <c r="C57" s="4" t="s">
        <v>91</v>
      </c>
      <c r="D57" s="4">
        <v>897</v>
      </c>
      <c r="E57" s="66" t="s">
        <v>256</v>
      </c>
      <c r="F57" s="66" t="s">
        <v>257</v>
      </c>
      <c r="G57" s="66"/>
      <c r="H57" s="66">
        <v>275</v>
      </c>
      <c r="I57" s="66" t="s">
        <v>254</v>
      </c>
      <c r="J57" s="66" t="s">
        <v>255</v>
      </c>
      <c r="K57" s="66"/>
      <c r="L57" s="66"/>
      <c r="M57" s="66" t="s">
        <v>258</v>
      </c>
      <c r="N57" s="66"/>
      <c r="O57" s="121">
        <v>3144314</v>
      </c>
      <c r="P57" s="8" t="str">
        <f t="shared" ref="P57:P60" si="8">IF(OR(B57="工事",B57="修繕"),M57&amp;N57,M57)</f>
        <v>「緑地管理・道路清掃」部門の「樹木管理」、「公園清掃」及び「除草・緑地管理」に第１希望</v>
      </c>
      <c r="Q57" s="33" t="str">
        <f t="shared" ref="Q57:Q58" si="9">B57</f>
        <v>業務委託</v>
      </c>
    </row>
    <row r="58" spans="1:17" x14ac:dyDescent="0.4">
      <c r="A58" s="4">
        <v>898</v>
      </c>
      <c r="B58" s="4" t="s">
        <v>90</v>
      </c>
      <c r="C58" s="4" t="s">
        <v>91</v>
      </c>
      <c r="D58" s="4">
        <v>898</v>
      </c>
      <c r="E58" s="66" t="s">
        <v>259</v>
      </c>
      <c r="F58" s="66" t="s">
        <v>260</v>
      </c>
      <c r="G58" s="66"/>
      <c r="H58" s="66">
        <v>228</v>
      </c>
      <c r="I58" s="66" t="s">
        <v>238</v>
      </c>
      <c r="J58" s="66" t="s">
        <v>251</v>
      </c>
      <c r="K58" s="66"/>
      <c r="L58" s="66"/>
      <c r="M58" s="66" t="s">
        <v>244</v>
      </c>
      <c r="N58" s="66"/>
      <c r="O58" s="121">
        <v>1067000</v>
      </c>
      <c r="P58" s="8" t="str">
        <f t="shared" si="8"/>
        <v>「緑地管理・道路清掃」部門の「除草・緑地管理」、「樹木管理」及び「公園清掃」のすべて</v>
      </c>
      <c r="Q58" s="33" t="str">
        <f t="shared" si="9"/>
        <v>業務委託</v>
      </c>
    </row>
    <row r="59" spans="1:17" x14ac:dyDescent="0.4">
      <c r="A59" s="4"/>
      <c r="B59" s="4"/>
      <c r="C59" s="4"/>
      <c r="D59" s="4"/>
      <c r="E59" s="5"/>
      <c r="F59" s="5"/>
      <c r="G59" s="5"/>
      <c r="H59" s="5"/>
      <c r="I59" s="5"/>
      <c r="J59" s="5"/>
      <c r="K59" s="5"/>
      <c r="L59" s="5"/>
      <c r="M59" s="62"/>
      <c r="N59" s="5"/>
      <c r="O59" s="35"/>
      <c r="P59" s="8">
        <f t="shared" si="8"/>
        <v>0</v>
      </c>
      <c r="Q59" s="33"/>
    </row>
    <row r="60" spans="1:17" x14ac:dyDescent="0.4">
      <c r="A60" s="4"/>
      <c r="B60" s="4"/>
      <c r="C60" s="4"/>
      <c r="D60" s="4"/>
      <c r="E60" s="5"/>
      <c r="F60" s="5"/>
      <c r="G60" s="5"/>
      <c r="H60" s="5"/>
      <c r="I60" s="5"/>
      <c r="J60" s="5"/>
      <c r="K60" s="5"/>
      <c r="L60" s="5"/>
      <c r="M60" s="62"/>
      <c r="N60" s="5"/>
      <c r="O60" s="35"/>
      <c r="P60" s="8">
        <f t="shared" si="8"/>
        <v>0</v>
      </c>
      <c r="Q60" s="33"/>
    </row>
  </sheetData>
  <phoneticPr fontId="20"/>
  <conditionalFormatting sqref="A2:O2 D59:O60">
    <cfRule type="expression" dxfId="188" priority="568">
      <formula>$Y2=TODAY()</formula>
    </cfRule>
    <cfRule type="expression" dxfId="187" priority="569">
      <formula>$X2=TODAY()</formula>
    </cfRule>
    <cfRule type="expression" dxfId="186" priority="570">
      <formula>$W2=TODAY()</formula>
    </cfRule>
    <cfRule type="expression" dxfId="185" priority="571">
      <formula>$V2=TODAY()</formula>
    </cfRule>
    <cfRule type="expression" dxfId="184" priority="572">
      <formula>$U2=TODAY()</formula>
    </cfRule>
    <cfRule type="expression" dxfId="183" priority="573">
      <formula>$T2=TODAY()</formula>
    </cfRule>
    <cfRule type="expression" dxfId="182" priority="574">
      <formula>$S2=TODAY()</formula>
    </cfRule>
  </conditionalFormatting>
  <conditionalFormatting sqref="P2">
    <cfRule type="expression" dxfId="181" priority="498">
      <formula>$Y2=TODAY()</formula>
    </cfRule>
    <cfRule type="expression" dxfId="180" priority="499">
      <formula>$X2=TODAY()</formula>
    </cfRule>
    <cfRule type="expression" dxfId="179" priority="500">
      <formula>$W2=TODAY()</formula>
    </cfRule>
    <cfRule type="expression" dxfId="178" priority="501">
      <formula>$V2=TODAY()</formula>
    </cfRule>
    <cfRule type="expression" dxfId="177" priority="502">
      <formula>$U2=TODAY()</formula>
    </cfRule>
    <cfRule type="expression" dxfId="176" priority="503">
      <formula>$T2=TODAY()</formula>
    </cfRule>
    <cfRule type="expression" dxfId="175" priority="504">
      <formula>$S2=TODAY()</formula>
    </cfRule>
  </conditionalFormatting>
  <conditionalFormatting sqref="A59:C60 A58">
    <cfRule type="expression" dxfId="174" priority="274">
      <formula>$Y58=TODAY()</formula>
    </cfRule>
    <cfRule type="expression" dxfId="173" priority="275">
      <formula>$X58=TODAY()</formula>
    </cfRule>
    <cfRule type="expression" dxfId="172" priority="276">
      <formula>$W58=TODAY()</formula>
    </cfRule>
    <cfRule type="expression" dxfId="171" priority="277">
      <formula>$V58=TODAY()</formula>
    </cfRule>
    <cfRule type="expression" dxfId="170" priority="278">
      <formula>$U58=TODAY()</formula>
    </cfRule>
    <cfRule type="expression" dxfId="169" priority="279">
      <formula>$T58=TODAY()</formula>
    </cfRule>
    <cfRule type="expression" dxfId="168" priority="280">
      <formula>$S58=TODAY()</formula>
    </cfRule>
  </conditionalFormatting>
  <conditionalFormatting sqref="A56">
    <cfRule type="expression" dxfId="167" priority="218">
      <formula>$Y56=TODAY()</formula>
    </cfRule>
    <cfRule type="expression" dxfId="166" priority="219">
      <formula>$X56=TODAY()</formula>
    </cfRule>
    <cfRule type="expression" dxfId="165" priority="220">
      <formula>$W56=TODAY()</formula>
    </cfRule>
    <cfRule type="expression" dxfId="164" priority="221">
      <formula>$V56=TODAY()</formula>
    </cfRule>
    <cfRule type="expression" dxfId="163" priority="222">
      <formula>$U56=TODAY()</formula>
    </cfRule>
    <cfRule type="expression" dxfId="162" priority="223">
      <formula>$T56=TODAY()</formula>
    </cfRule>
    <cfRule type="expression" dxfId="161" priority="224">
      <formula>$S56=TODAY()</formula>
    </cfRule>
  </conditionalFormatting>
  <conditionalFormatting sqref="A39:A40">
    <cfRule type="expression" dxfId="160" priority="211">
      <formula>$Y39=TODAY()</formula>
    </cfRule>
    <cfRule type="expression" dxfId="159" priority="212">
      <formula>$X39=TODAY()</formula>
    </cfRule>
    <cfRule type="expression" dxfId="158" priority="213">
      <formula>$W39=TODAY()</formula>
    </cfRule>
    <cfRule type="expression" dxfId="157" priority="214">
      <formula>$V39=TODAY()</formula>
    </cfRule>
    <cfRule type="expression" dxfId="156" priority="215">
      <formula>$U39=TODAY()</formula>
    </cfRule>
    <cfRule type="expression" dxfId="155" priority="216">
      <formula>$T39=TODAY()</formula>
    </cfRule>
    <cfRule type="expression" dxfId="154" priority="217">
      <formula>$S39=TODAY()</formula>
    </cfRule>
  </conditionalFormatting>
  <conditionalFormatting sqref="A49:A55">
    <cfRule type="expression" dxfId="153" priority="204">
      <formula>$Y49=TODAY()</formula>
    </cfRule>
    <cfRule type="expression" dxfId="152" priority="205">
      <formula>$X49=TODAY()</formula>
    </cfRule>
    <cfRule type="expression" dxfId="151" priority="206">
      <formula>$W49=TODAY()</formula>
    </cfRule>
    <cfRule type="expression" dxfId="150" priority="207">
      <formula>$V49=TODAY()</formula>
    </cfRule>
    <cfRule type="expression" dxfId="149" priority="208">
      <formula>$U49=TODAY()</formula>
    </cfRule>
    <cfRule type="expression" dxfId="148" priority="209">
      <formula>$T49=TODAY()</formula>
    </cfRule>
    <cfRule type="expression" dxfId="147" priority="210">
      <formula>$S49=TODAY()</formula>
    </cfRule>
  </conditionalFormatting>
  <conditionalFormatting sqref="A41:A48">
    <cfRule type="expression" dxfId="146" priority="225">
      <formula>$Y41=TODAY()</formula>
    </cfRule>
    <cfRule type="expression" dxfId="145" priority="226">
      <formula>$X41=TODAY()</formula>
    </cfRule>
    <cfRule type="expression" dxfId="144" priority="227">
      <formula>$W41=TODAY()</formula>
    </cfRule>
    <cfRule type="expression" dxfId="143" priority="228">
      <formula>$V41=TODAY()</formula>
    </cfRule>
    <cfRule type="expression" dxfId="142" priority="229">
      <formula>$U41=TODAY()</formula>
    </cfRule>
    <cfRule type="expression" dxfId="141" priority="230">
      <formula>$T41=TODAY()</formula>
    </cfRule>
    <cfRule type="expression" dxfId="140" priority="231">
      <formula>$S41=TODAY()</formula>
    </cfRule>
  </conditionalFormatting>
  <conditionalFormatting sqref="A4 A6 A8 A10 A12 A14 A16 A18 A20 A22 A24 A26 A28 A30 A32 A34 A36 A38 D3:D57 B4:C57 B58:D58">
    <cfRule type="expression" dxfId="139" priority="197">
      <formula>$Y3=TODAY()</formula>
    </cfRule>
    <cfRule type="expression" dxfId="138" priority="198">
      <formula>$X3=TODAY()</formula>
    </cfRule>
    <cfRule type="expression" dxfId="137" priority="199">
      <formula>$W3=TODAY()</formula>
    </cfRule>
    <cfRule type="expression" dxfId="136" priority="200">
      <formula>$V3=TODAY()</formula>
    </cfRule>
    <cfRule type="expression" dxfId="135" priority="201">
      <formula>$U3=TODAY()</formula>
    </cfRule>
    <cfRule type="expression" dxfId="134" priority="202">
      <formula>$T3=TODAY()</formula>
    </cfRule>
    <cfRule type="expression" dxfId="133" priority="203">
      <formula>$S3=TODAY()</formula>
    </cfRule>
  </conditionalFormatting>
  <conditionalFormatting sqref="A3:C3 A5 A7 A9 A11 A13 A15 A17 A19 A21 A23 A25 A27 A29 A31 A33 A35 A37">
    <cfRule type="expression" dxfId="132" priority="190">
      <formula>$Y3=TODAY()</formula>
    </cfRule>
    <cfRule type="expression" dxfId="131" priority="191">
      <formula>$X3=TODAY()</formula>
    </cfRule>
    <cfRule type="expression" dxfId="130" priority="192">
      <formula>$W3=TODAY()</formula>
    </cfRule>
    <cfRule type="expression" dxfId="129" priority="193">
      <formula>$V3=TODAY()</formula>
    </cfRule>
    <cfRule type="expression" dxfId="128" priority="194">
      <formula>$U3=TODAY()</formula>
    </cfRule>
    <cfRule type="expression" dxfId="127" priority="195">
      <formula>$T3=TODAY()</formula>
    </cfRule>
    <cfRule type="expression" dxfId="126" priority="196">
      <formula>$S3=TODAY()</formula>
    </cfRule>
  </conditionalFormatting>
  <conditionalFormatting sqref="G4:G30 K3:L30 N3:N30">
    <cfRule type="expression" dxfId="125" priority="183">
      <formula>$Y3=TODAY()</formula>
    </cfRule>
    <cfRule type="expression" dxfId="124" priority="184">
      <formula>$X3=TODAY()</formula>
    </cfRule>
    <cfRule type="expression" dxfId="123" priority="185">
      <formula>$W3=TODAY()</formula>
    </cfRule>
    <cfRule type="expression" dxfId="122" priority="186">
      <formula>$V3=TODAY()</formula>
    </cfRule>
    <cfRule type="expression" dxfId="121" priority="187">
      <formula>$U3=TODAY()</formula>
    </cfRule>
    <cfRule type="expression" dxfId="120" priority="188">
      <formula>$T3=TODAY()</formula>
    </cfRule>
    <cfRule type="expression" dxfId="119" priority="189">
      <formula>$S3=TODAY()</formula>
    </cfRule>
  </conditionalFormatting>
  <conditionalFormatting sqref="I3:I30">
    <cfRule type="expression" dxfId="118" priority="176">
      <formula>$Y3=TODAY()</formula>
    </cfRule>
    <cfRule type="expression" dxfId="117" priority="177">
      <formula>$X3=TODAY()</formula>
    </cfRule>
    <cfRule type="expression" dxfId="116" priority="178">
      <formula>$W3=TODAY()</formula>
    </cfRule>
    <cfRule type="expression" dxfId="115" priority="179">
      <formula>$V3=TODAY()</formula>
    </cfRule>
    <cfRule type="expression" dxfId="114" priority="180">
      <formula>$U3=TODAY()</formula>
    </cfRule>
    <cfRule type="expression" dxfId="113" priority="181">
      <formula>$T3=TODAY()</formula>
    </cfRule>
    <cfRule type="expression" dxfId="112" priority="182">
      <formula>$S3=TODAY()</formula>
    </cfRule>
  </conditionalFormatting>
  <conditionalFormatting sqref="H3:H30">
    <cfRule type="expression" dxfId="111" priority="169">
      <formula>$Y3=TODAY()</formula>
    </cfRule>
    <cfRule type="expression" dxfId="110" priority="170">
      <formula>$X3=TODAY()</formula>
    </cfRule>
    <cfRule type="expression" dxfId="109" priority="171">
      <formula>$W3=TODAY()</formula>
    </cfRule>
    <cfRule type="expression" dxfId="108" priority="172">
      <formula>$V3=TODAY()</formula>
    </cfRule>
    <cfRule type="expression" dxfId="107" priority="173">
      <formula>$U3=TODAY()</formula>
    </cfRule>
    <cfRule type="expression" dxfId="106" priority="174">
      <formula>$T3=TODAY()</formula>
    </cfRule>
    <cfRule type="expression" dxfId="105" priority="175">
      <formula>$S3=TODAY()</formula>
    </cfRule>
  </conditionalFormatting>
  <conditionalFormatting sqref="F3:F30">
    <cfRule type="expression" dxfId="104" priority="162">
      <formula>$Y3=TODAY()</formula>
    </cfRule>
    <cfRule type="expression" dxfId="103" priority="163">
      <formula>$X3=TODAY()</formula>
    </cfRule>
    <cfRule type="expression" dxfId="102" priority="164">
      <formula>$W3=TODAY()</formula>
    </cfRule>
    <cfRule type="expression" dxfId="101" priority="165">
      <formula>$V3=TODAY()</formula>
    </cfRule>
    <cfRule type="expression" dxfId="100" priority="166">
      <formula>$U3=TODAY()</formula>
    </cfRule>
    <cfRule type="expression" dxfId="99" priority="167">
      <formula>$T3=TODAY()</formula>
    </cfRule>
    <cfRule type="expression" dxfId="98" priority="168">
      <formula>$S3=TODAY()</formula>
    </cfRule>
  </conditionalFormatting>
  <conditionalFormatting sqref="E3:E30">
    <cfRule type="expression" dxfId="97" priority="155">
      <formula>$Y3=TODAY()</formula>
    </cfRule>
    <cfRule type="expression" dxfId="96" priority="156">
      <formula>$X3=TODAY()</formula>
    </cfRule>
    <cfRule type="expression" dxfId="95" priority="157">
      <formula>$W3=TODAY()</formula>
    </cfRule>
    <cfRule type="expression" dxfId="94" priority="158">
      <formula>$V3=TODAY()</formula>
    </cfRule>
    <cfRule type="expression" dxfId="93" priority="159">
      <formula>$U3=TODAY()</formula>
    </cfRule>
    <cfRule type="expression" dxfId="92" priority="160">
      <formula>$T3=TODAY()</formula>
    </cfRule>
    <cfRule type="expression" dxfId="91" priority="161">
      <formula>$S3=TODAY()</formula>
    </cfRule>
  </conditionalFormatting>
  <conditionalFormatting sqref="O3:O30">
    <cfRule type="expression" dxfId="90" priority="148">
      <formula>$Y3=TODAY()</formula>
    </cfRule>
    <cfRule type="expression" dxfId="89" priority="149">
      <formula>$X3=TODAY()</formula>
    </cfRule>
    <cfRule type="expression" dxfId="88" priority="150">
      <formula>$W3=TODAY()</formula>
    </cfRule>
    <cfRule type="expression" dxfId="87" priority="151">
      <formula>$V3=TODAY()</formula>
    </cfRule>
    <cfRule type="expression" dxfId="86" priority="152">
      <formula>$U3=TODAY()</formula>
    </cfRule>
    <cfRule type="expression" dxfId="85" priority="153">
      <formula>$T3=TODAY()</formula>
    </cfRule>
    <cfRule type="expression" dxfId="84" priority="154">
      <formula>$S3=TODAY()</formula>
    </cfRule>
  </conditionalFormatting>
  <conditionalFormatting sqref="M3:M30">
    <cfRule type="expression" dxfId="83" priority="141">
      <formula>$Y3=TODAY()</formula>
    </cfRule>
    <cfRule type="expression" dxfId="82" priority="142">
      <formula>$X3=TODAY()</formula>
    </cfRule>
    <cfRule type="expression" dxfId="81" priority="143">
      <formula>$W3=TODAY()</formula>
    </cfRule>
    <cfRule type="expression" dxfId="80" priority="144">
      <formula>$V3=TODAY()</formula>
    </cfRule>
    <cfRule type="expression" dxfId="79" priority="145">
      <formula>$U3=TODAY()</formula>
    </cfRule>
    <cfRule type="expression" dxfId="78" priority="146">
      <formula>$T3=TODAY()</formula>
    </cfRule>
    <cfRule type="expression" dxfId="77" priority="147">
      <formula>$S3=TODAY()</formula>
    </cfRule>
  </conditionalFormatting>
  <conditionalFormatting sqref="G3">
    <cfRule type="expression" dxfId="76" priority="134">
      <formula>$Y3=TODAY()</formula>
    </cfRule>
    <cfRule type="expression" dxfId="75" priority="135">
      <formula>$X3=TODAY()</formula>
    </cfRule>
    <cfRule type="expression" dxfId="74" priority="136">
      <formula>$W3=TODAY()</formula>
    </cfRule>
    <cfRule type="expression" dxfId="73" priority="137">
      <formula>$V3=TODAY()</formula>
    </cfRule>
    <cfRule type="expression" dxfId="72" priority="138">
      <formula>$U3=TODAY()</formula>
    </cfRule>
    <cfRule type="expression" dxfId="71" priority="139">
      <formula>$T3=TODAY()</formula>
    </cfRule>
    <cfRule type="expression" dxfId="70" priority="140">
      <formula>$S3=TODAY()</formula>
    </cfRule>
  </conditionalFormatting>
  <conditionalFormatting sqref="J3:J30">
    <cfRule type="expression" dxfId="69" priority="127">
      <formula>$Y3=TODAY()</formula>
    </cfRule>
    <cfRule type="expression" dxfId="68" priority="128">
      <formula>$X3=TODAY()</formula>
    </cfRule>
    <cfRule type="expression" dxfId="67" priority="129">
      <formula>$W3=TODAY()</formula>
    </cfRule>
    <cfRule type="expression" dxfId="66" priority="130">
      <formula>$V3=TODAY()</formula>
    </cfRule>
    <cfRule type="expression" dxfId="65" priority="131">
      <formula>$U3=TODAY()</formula>
    </cfRule>
    <cfRule type="expression" dxfId="64" priority="132">
      <formula>$T3=TODAY()</formula>
    </cfRule>
    <cfRule type="expression" dxfId="63" priority="133">
      <formula>$S3=TODAY()</formula>
    </cfRule>
  </conditionalFormatting>
  <conditionalFormatting sqref="N31:N58">
    <cfRule type="expression" dxfId="62" priority="57">
      <formula>$Y31=TODAY()</formula>
    </cfRule>
    <cfRule type="expression" dxfId="61" priority="58">
      <formula>$X31=TODAY()</formula>
    </cfRule>
    <cfRule type="expression" dxfId="60" priority="59">
      <formula>$W31=TODAY()</formula>
    </cfRule>
    <cfRule type="expression" dxfId="59" priority="60">
      <formula>$V31=TODAY()</formula>
    </cfRule>
    <cfRule type="expression" dxfId="58" priority="61">
      <formula>$U31=TODAY()</formula>
    </cfRule>
    <cfRule type="expression" dxfId="57" priority="62">
      <formula>$T31=TODAY()</formula>
    </cfRule>
    <cfRule type="expression" dxfId="56" priority="63">
      <formula>$S31=TODAY()</formula>
    </cfRule>
  </conditionalFormatting>
  <conditionalFormatting sqref="G31:G58 K31:L58">
    <cfRule type="expression" dxfId="55" priority="50">
      <formula>$Y31=TODAY()</formula>
    </cfRule>
    <cfRule type="expression" dxfId="54" priority="51">
      <formula>$X31=TODAY()</formula>
    </cfRule>
    <cfRule type="expression" dxfId="53" priority="52">
      <formula>$W31=TODAY()</formula>
    </cfRule>
    <cfRule type="expression" dxfId="52" priority="53">
      <formula>$V31=TODAY()</formula>
    </cfRule>
    <cfRule type="expression" dxfId="51" priority="54">
      <formula>$U31=TODAY()</formula>
    </cfRule>
    <cfRule type="expression" dxfId="50" priority="55">
      <formula>$T31=TODAY()</formula>
    </cfRule>
    <cfRule type="expression" dxfId="49" priority="56">
      <formula>$S31=TODAY()</formula>
    </cfRule>
  </conditionalFormatting>
  <conditionalFormatting sqref="I31:I58">
    <cfRule type="expression" dxfId="48" priority="43">
      <formula>$Y31=TODAY()</formula>
    </cfRule>
    <cfRule type="expression" dxfId="47" priority="44">
      <formula>$X31=TODAY()</formula>
    </cfRule>
    <cfRule type="expression" dxfId="46" priority="45">
      <formula>$W31=TODAY()</formula>
    </cfRule>
    <cfRule type="expression" dxfId="45" priority="46">
      <formula>$V31=TODAY()</formula>
    </cfRule>
    <cfRule type="expression" dxfId="44" priority="47">
      <formula>$U31=TODAY()</formula>
    </cfRule>
    <cfRule type="expression" dxfId="43" priority="48">
      <formula>$T31=TODAY()</formula>
    </cfRule>
    <cfRule type="expression" dxfId="42" priority="49">
      <formula>$S31=TODAY()</formula>
    </cfRule>
  </conditionalFormatting>
  <conditionalFormatting sqref="F31:F58">
    <cfRule type="expression" dxfId="41" priority="36">
      <formula>$Y31=TODAY()</formula>
    </cfRule>
    <cfRule type="expression" dxfId="40" priority="37">
      <formula>$X31=TODAY()</formula>
    </cfRule>
    <cfRule type="expression" dxfId="39" priority="38">
      <formula>$W31=TODAY()</formula>
    </cfRule>
    <cfRule type="expression" dxfId="38" priority="39">
      <formula>$V31=TODAY()</formula>
    </cfRule>
    <cfRule type="expression" dxfId="37" priority="40">
      <formula>$U31=TODAY()</formula>
    </cfRule>
    <cfRule type="expression" dxfId="36" priority="41">
      <formula>$T31=TODAY()</formula>
    </cfRule>
    <cfRule type="expression" dxfId="35" priority="42">
      <formula>$S31=TODAY()</formula>
    </cfRule>
  </conditionalFormatting>
  <conditionalFormatting sqref="H31:H58">
    <cfRule type="expression" dxfId="34" priority="29">
      <formula>$Y31=TODAY()</formula>
    </cfRule>
    <cfRule type="expression" dxfId="33" priority="30">
      <formula>$X31=TODAY()</formula>
    </cfRule>
    <cfRule type="expression" dxfId="32" priority="31">
      <formula>$W31=TODAY()</formula>
    </cfRule>
    <cfRule type="expression" dxfId="31" priority="32">
      <formula>$V31=TODAY()</formula>
    </cfRule>
    <cfRule type="expression" dxfId="30" priority="33">
      <formula>$U31=TODAY()</formula>
    </cfRule>
    <cfRule type="expression" dxfId="29" priority="34">
      <formula>$T31=TODAY()</formula>
    </cfRule>
    <cfRule type="expression" dxfId="28" priority="35">
      <formula>$S31=TODAY()</formula>
    </cfRule>
  </conditionalFormatting>
  <conditionalFormatting sqref="J31:J58">
    <cfRule type="expression" dxfId="27" priority="22">
      <formula>$Y31=TODAY()</formula>
    </cfRule>
    <cfRule type="expression" dxfId="26" priority="23">
      <formula>$X31=TODAY()</formula>
    </cfRule>
    <cfRule type="expression" dxfId="25" priority="24">
      <formula>$W31=TODAY()</formula>
    </cfRule>
    <cfRule type="expression" dxfId="24" priority="25">
      <formula>$V31=TODAY()</formula>
    </cfRule>
    <cfRule type="expression" dxfId="23" priority="26">
      <formula>$U31=TODAY()</formula>
    </cfRule>
    <cfRule type="expression" dxfId="22" priority="27">
      <formula>$T31=TODAY()</formula>
    </cfRule>
    <cfRule type="expression" dxfId="21" priority="28">
      <formula>$S31=TODAY()</formula>
    </cfRule>
  </conditionalFormatting>
  <conditionalFormatting sqref="E31:E58">
    <cfRule type="expression" dxfId="20" priority="15">
      <formula>$Y31=TODAY()</formula>
    </cfRule>
    <cfRule type="expression" dxfId="19" priority="16">
      <formula>$X31=TODAY()</formula>
    </cfRule>
    <cfRule type="expression" dxfId="18" priority="17">
      <formula>$W31=TODAY()</formula>
    </cfRule>
    <cfRule type="expression" dxfId="17" priority="18">
      <formula>$V31=TODAY()</formula>
    </cfRule>
    <cfRule type="expression" dxfId="16" priority="19">
      <formula>$U31=TODAY()</formula>
    </cfRule>
    <cfRule type="expression" dxfId="15" priority="20">
      <formula>$T31=TODAY()</formula>
    </cfRule>
    <cfRule type="expression" dxfId="14" priority="21">
      <formula>$S31=TODAY()</formula>
    </cfRule>
  </conditionalFormatting>
  <conditionalFormatting sqref="M31:M58">
    <cfRule type="expression" dxfId="13" priority="8">
      <formula>$Y31=TODAY()</formula>
    </cfRule>
    <cfRule type="expression" dxfId="12" priority="9">
      <formula>$X31=TODAY()</formula>
    </cfRule>
    <cfRule type="expression" dxfId="11" priority="10">
      <formula>$W31=TODAY()</formula>
    </cfRule>
    <cfRule type="expression" dxfId="10" priority="11">
      <formula>$V31=TODAY()</formula>
    </cfRule>
    <cfRule type="expression" dxfId="9" priority="12">
      <formula>$U31=TODAY()</formula>
    </cfRule>
    <cfRule type="expression" dxfId="8" priority="13">
      <formula>$T31=TODAY()</formula>
    </cfRule>
    <cfRule type="expression" dxfId="7" priority="14">
      <formula>$S31=TODAY()</formula>
    </cfRule>
  </conditionalFormatting>
  <conditionalFormatting sqref="O31:O58">
    <cfRule type="expression" dxfId="6" priority="1">
      <formula>$Y31=TODAY()</formula>
    </cfRule>
    <cfRule type="expression" dxfId="5" priority="2">
      <formula>$X31=TODAY()</formula>
    </cfRule>
    <cfRule type="expression" dxfId="4" priority="3">
      <formula>$W31=TODAY()</formula>
    </cfRule>
    <cfRule type="expression" dxfId="3" priority="4">
      <formula>$V31=TODAY()</formula>
    </cfRule>
    <cfRule type="expression" dxfId="2" priority="5">
      <formula>$U31=TODAY()</formula>
    </cfRule>
    <cfRule type="expression" dxfId="1" priority="6">
      <formula>$T31=TODAY()</formula>
    </cfRule>
    <cfRule type="expression" dxfId="0" priority="7">
      <formula>$S31=TODAY()</formula>
    </cfRule>
  </conditionalFormatting>
  <dataValidations count="1">
    <dataValidation type="list" allowBlank="1" showInputMessage="1" showErrorMessage="1" sqref="B3:B60" xr:uid="{00000000-0002-0000-0300-000000000000}">
      <formula1>"工事,業務委託,設計委託,修繕"</formula1>
    </dataValidation>
  </dataValidations>
  <pageMargins left="0.7" right="0.7" top="0.75" bottom="0.75" header="0.3" footer="0.3"/>
  <pageSetup paperSize="8" scale="94" fitToWidth="0" orientation="portrait" r:id="rId1"/>
</worksheet>
</file>

<file path=docProps/app.xml><?xml version="1.0" encoding="utf-8"?>
<Properties xmlns="http://schemas.openxmlformats.org/officeDocument/2006/extended-properties" xmlns:vt="http://schemas.openxmlformats.org/officeDocument/2006/docPropsVTypes">
  <TotalTime>10</TotalTime>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申請書</vt:lpstr>
      <vt:lpstr>記載例</vt:lpstr>
      <vt:lpstr>申請書 (記載例用)</vt:lpstr>
      <vt:lpstr>非表示にするよ</vt:lpstr>
      <vt:lpstr>申請書!_GoBack</vt:lpstr>
      <vt:lpstr>'申請書 (記載例用)'!_GoBack</vt:lpstr>
      <vt:lpstr>申請書!Print_Area</vt:lpstr>
      <vt:lpstr>'申請書 (記載例用)'!Print_Area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保坂 菜乃子</cp:lastModifiedBy>
  <cp:revision>2</cp:revision>
  <cp:lastPrinted>2026-02-19T07:22:36Z</cp:lastPrinted>
  <dcterms:created xsi:type="dcterms:W3CDTF">2021-04-27T23:25:00Z</dcterms:created>
  <dcterms:modified xsi:type="dcterms:W3CDTF">2026-02-19T07:28:05Z</dcterms:modified>
</cp:coreProperties>
</file>