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drawings/drawing2.xml" ContentType="application/vnd.openxmlformats-officedocument.drawing+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626"/>
  <workbookPr filterPrivacy="1" showInkAnnotation="0" codeName="ThisWorkbook" defaultThemeVersion="124226"/>
  <xr:revisionPtr revIDLastSave="0" documentId="13_ncr:1_{960D8D91-A191-42FE-8A96-4B26DD4712D8}" xr6:coauthVersionLast="47" xr6:coauthVersionMax="47" xr10:uidLastSave="{00000000-0000-0000-0000-000000000000}"/>
  <bookViews>
    <workbookView xWindow="-120" yWindow="-120" windowWidth="20730" windowHeight="11160" tabRatio="903" firstSheet="1" activeTab="1" xr2:uid="{00000000-000D-0000-FFFF-FFFF00000000}"/>
  </bookViews>
  <sheets>
    <sheet name="様式1" sheetId="26" state="hidden" r:id="rId1"/>
    <sheet name="様式1(表紙)" sheetId="69" r:id="rId2"/>
    <sheet name="様式2（自己申告書）" sheetId="71" r:id="rId3"/>
    <sheet name="様式2（記載例）" sheetId="49" r:id="rId4"/>
    <sheet name="チェック用" sheetId="50" state="hidden" r:id="rId5"/>
    <sheet name="様式3" sheetId="9" r:id="rId6"/>
    <sheet name="様式4" sheetId="37" r:id="rId7"/>
    <sheet name="様式5" sheetId="54" r:id="rId8"/>
    <sheet name="様式6 " sheetId="72" r:id="rId9"/>
    <sheet name="様式7" sheetId="62" r:id="rId10"/>
    <sheet name="様式6" sheetId="52" state="hidden" r:id="rId11"/>
    <sheet name="様式8" sheetId="11" r:id="rId12"/>
    <sheet name="様式9" sheetId="53" r:id="rId13"/>
    <sheet name="様式10 " sheetId="70" r:id="rId14"/>
    <sheet name="様式10" sheetId="60" state="hidden" r:id="rId15"/>
    <sheet name="様式11" sheetId="66" r:id="rId16"/>
    <sheet name="様式12" sheetId="65" state="hidden" r:id="rId17"/>
    <sheet name="様式13" sheetId="58" state="hidden" r:id="rId18"/>
    <sheet name="様式14" sheetId="59" state="hidden" r:id="rId19"/>
    <sheet name="様式１（施工体制）" sheetId="56" r:id="rId20"/>
    <sheet name="誓約書（CCUS）" sheetId="68" r:id="rId21"/>
  </sheets>
  <definedNames>
    <definedName name="_xlnm.Print_Area" localSheetId="20">'誓約書（CCUS）'!$A$1:$J$54</definedName>
    <definedName name="_xlnm.Print_Area" localSheetId="0">様式1!$A$1:$G$50</definedName>
    <definedName name="_xlnm.Print_Area" localSheetId="19">'様式１（施工体制）'!$A$1:$H$25</definedName>
    <definedName name="_xlnm.Print_Area" localSheetId="1">'様式1(表紙)'!$A$1:$F$43</definedName>
    <definedName name="_xlnm.Print_Area" localSheetId="14">様式10!$A$1:$G$43</definedName>
    <definedName name="_xlnm.Print_Area" localSheetId="13">'様式10 '!$A$1:$G$35</definedName>
    <definedName name="_xlnm.Print_Area" localSheetId="15">様式11!$A$1:$H$36</definedName>
    <definedName name="_xlnm.Print_Area" localSheetId="16">様式12!$A$1:$I$33</definedName>
    <definedName name="_xlnm.Print_Area" localSheetId="17">様式13!$A$1:$G$16</definedName>
    <definedName name="_xlnm.Print_Area" localSheetId="18">様式14!$A$1:$K$49</definedName>
    <definedName name="_xlnm.Print_Area" localSheetId="3">'様式2（記載例）'!$A$1:$N$71</definedName>
    <definedName name="_xlnm.Print_Area" localSheetId="2">'様式2（自己申告書）'!$A$1:$N$69</definedName>
    <definedName name="_xlnm.Print_Area" localSheetId="5">様式3!$B$1:$I$26</definedName>
    <definedName name="_xlnm.Print_Area" localSheetId="6">様式4!$A$1:$L$34</definedName>
    <definedName name="_xlnm.Print_Area" localSheetId="7">様式5!$A$1:$K$25</definedName>
    <definedName name="_xlnm.Print_Area" localSheetId="10">様式6!$A$1:$G$23</definedName>
    <definedName name="_xlnm.Print_Area" localSheetId="8">'様式6 '!$A$1:$F$23</definedName>
    <definedName name="_xlnm.Print_Area" localSheetId="9">様式7!$A$1:$K$31</definedName>
    <definedName name="_xlnm.Print_Area" localSheetId="11">様式8!$A$1:$N$47</definedName>
    <definedName name="_xlnm.Print_Area" localSheetId="12">様式9!$A$1:$K$27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14" i="71" l="1"/>
  <c r="J12" i="71"/>
  <c r="J19" i="71"/>
  <c r="J24" i="71"/>
  <c r="H63" i="71"/>
  <c r="H64" i="71"/>
  <c r="H64" i="49"/>
  <c r="B12" i="68"/>
  <c r="H62" i="71"/>
  <c r="H61" i="71"/>
  <c r="J48" i="71"/>
  <c r="J46" i="71"/>
  <c r="J42" i="71"/>
  <c r="J38" i="71"/>
  <c r="J29" i="71"/>
  <c r="J27" i="71"/>
  <c r="B31" i="50"/>
  <c r="C31" i="50"/>
  <c r="J15" i="53"/>
  <c r="J14" i="53"/>
  <c r="H30" i="50"/>
  <c r="I30" i="50"/>
  <c r="G30" i="50"/>
  <c r="F30" i="50"/>
  <c r="E31" i="50"/>
  <c r="E30" i="50"/>
  <c r="E32" i="50"/>
  <c r="D30" i="50"/>
  <c r="B30" i="50"/>
  <c r="H62" i="49"/>
  <c r="H66" i="49" s="1"/>
  <c r="J49" i="49"/>
  <c r="C32" i="50"/>
  <c r="J53" i="49"/>
  <c r="I32" i="50"/>
  <c r="H32" i="50"/>
  <c r="G32" i="50"/>
  <c r="F32" i="50"/>
  <c r="D32" i="50"/>
  <c r="B32" i="50"/>
  <c r="J6" i="62"/>
  <c r="H22" i="65"/>
  <c r="H21" i="65"/>
  <c r="H20" i="65"/>
  <c r="H19" i="65"/>
  <c r="B10" i="62"/>
  <c r="J51" i="49"/>
  <c r="I31" i="50"/>
  <c r="H31" i="50"/>
  <c r="G31" i="50"/>
  <c r="F31" i="50"/>
  <c r="D31" i="50"/>
  <c r="B28" i="50"/>
  <c r="B24" i="50"/>
  <c r="B6" i="50"/>
  <c r="B5" i="50"/>
  <c r="B21" i="50"/>
  <c r="B19" i="50"/>
  <c r="B18" i="50"/>
  <c r="B15" i="50"/>
  <c r="B14" i="50"/>
  <c r="B11" i="50"/>
  <c r="B10" i="50"/>
  <c r="B9" i="50"/>
  <c r="B8" i="50"/>
  <c r="I14" i="50"/>
  <c r="G14" i="50"/>
  <c r="E14" i="50"/>
  <c r="D14" i="50"/>
  <c r="C14" i="50"/>
  <c r="I9" i="50"/>
  <c r="F9" i="50"/>
  <c r="E9" i="50"/>
  <c r="D9" i="50"/>
  <c r="J15" i="49"/>
  <c r="J30" i="49"/>
  <c r="B25" i="11"/>
  <c r="J25" i="11"/>
  <c r="N25" i="11"/>
  <c r="G15" i="54"/>
  <c r="H5" i="37"/>
  <c r="H5" i="54" s="1"/>
  <c r="K20" i="37"/>
  <c r="K21" i="37" s="1"/>
  <c r="C5" i="50"/>
  <c r="D5" i="50"/>
  <c r="E5" i="50"/>
  <c r="F5" i="50"/>
  <c r="G5" i="50"/>
  <c r="H5" i="50"/>
  <c r="I5" i="50"/>
  <c r="C6" i="50"/>
  <c r="D6" i="50"/>
  <c r="E6" i="50"/>
  <c r="F6" i="50"/>
  <c r="G6" i="50"/>
  <c r="H6" i="50"/>
  <c r="I6" i="50"/>
  <c r="C24" i="50"/>
  <c r="D24" i="50"/>
  <c r="E24" i="50"/>
  <c r="F24" i="50"/>
  <c r="G24" i="50"/>
  <c r="H24" i="50"/>
  <c r="I24" i="50"/>
  <c r="C28" i="50"/>
  <c r="D28" i="50"/>
  <c r="E28" i="50"/>
  <c r="F28" i="50"/>
  <c r="G28" i="50"/>
  <c r="H28" i="50"/>
  <c r="I28" i="50"/>
  <c r="J13" i="49"/>
  <c r="J62" i="49" s="1"/>
  <c r="J66" i="49" s="1"/>
  <c r="J20" i="49"/>
  <c r="J25" i="49"/>
  <c r="J28" i="49"/>
  <c r="J63" i="49" s="1"/>
  <c r="J39" i="49"/>
  <c r="J41" i="49"/>
  <c r="J64" i="49" s="1"/>
  <c r="J43" i="49"/>
  <c r="J45" i="49"/>
  <c r="J47" i="49"/>
  <c r="J58" i="49"/>
  <c r="J65" i="49"/>
  <c r="H63" i="49"/>
  <c r="H65" i="49"/>
  <c r="I10" i="50"/>
  <c r="I15" i="50"/>
  <c r="I17" i="50"/>
  <c r="I18" i="50"/>
  <c r="I19" i="50"/>
  <c r="I21" i="50"/>
  <c r="H10" i="50"/>
  <c r="H11" i="50"/>
  <c r="H15" i="50"/>
  <c r="H17" i="50"/>
  <c r="H18" i="50"/>
  <c r="H19" i="50"/>
  <c r="H21" i="50"/>
  <c r="H26" i="50"/>
  <c r="G10" i="50"/>
  <c r="G11" i="50"/>
  <c r="G15" i="50"/>
  <c r="G17" i="50"/>
  <c r="G18" i="50"/>
  <c r="G19" i="50"/>
  <c r="G21" i="50"/>
  <c r="G26" i="50"/>
  <c r="F10" i="50"/>
  <c r="F11" i="50"/>
  <c r="F14" i="50"/>
  <c r="F15" i="50"/>
  <c r="F17" i="50"/>
  <c r="F18" i="50"/>
  <c r="F19" i="50"/>
  <c r="F21" i="50"/>
  <c r="E8" i="50"/>
  <c r="E10" i="50"/>
  <c r="E13" i="50"/>
  <c r="E15" i="50"/>
  <c r="E18" i="50"/>
  <c r="E19" i="50"/>
  <c r="E21" i="50"/>
  <c r="E26" i="50"/>
  <c r="D8" i="50"/>
  <c r="D10" i="50"/>
  <c r="D11" i="50"/>
  <c r="D13" i="50"/>
  <c r="D15" i="50"/>
  <c r="D17" i="50"/>
  <c r="D18" i="50"/>
  <c r="D19" i="50"/>
  <c r="D21" i="50"/>
  <c r="C10" i="50"/>
  <c r="C11" i="50"/>
  <c r="C15" i="50"/>
  <c r="C18" i="50"/>
  <c r="C19" i="50"/>
  <c r="C21" i="50"/>
  <c r="E17" i="50"/>
  <c r="D26" i="50"/>
  <c r="C9" i="50"/>
  <c r="H9" i="50"/>
  <c r="G9" i="50"/>
  <c r="C13" i="50"/>
  <c r="C8" i="50"/>
  <c r="B17" i="50"/>
  <c r="C26" i="50"/>
  <c r="C30" i="50"/>
  <c r="B26" i="50"/>
  <c r="B13" i="50"/>
  <c r="H14" i="50"/>
  <c r="F26" i="50"/>
  <c r="C17" i="50"/>
  <c r="I26" i="50"/>
  <c r="F4" i="52"/>
  <c r="H5" i="59" s="1"/>
  <c r="F4" i="65"/>
  <c r="L5" i="11"/>
  <c r="F5" i="60"/>
  <c r="F5" i="58"/>
  <c r="J26" i="11"/>
  <c r="J27" i="11" s="1"/>
  <c r="N26" i="11"/>
  <c r="N28" i="11" s="1"/>
  <c r="N27" i="11"/>
  <c r="J63" i="71" l="1"/>
  <c r="J62" i="71"/>
  <c r="J61" i="71"/>
  <c r="K22" i="37"/>
  <c r="K23" i="37" s="1"/>
  <c r="K24" i="37" s="1"/>
  <c r="F5" i="52"/>
  <c r="H6" i="53"/>
  <c r="F5" i="72"/>
  <c r="G6" i="56"/>
  <c r="F5" i="65"/>
  <c r="J28" i="11"/>
  <c r="N30" i="11" s="1"/>
  <c r="J64" i="71" l="1"/>
  <c r="F6" i="70"/>
  <c r="G5" i="66"/>
  <c r="F6" i="60"/>
  <c r="H6" i="59"/>
  <c r="F6" i="5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J4" authorId="0" shapeId="0" xr:uid="{00000000-0006-0000-0200-000001000000}">
      <text>
        <r>
          <rPr>
            <b/>
            <sz val="12"/>
            <color indexed="81"/>
            <rFont val="ＭＳ Ｐゴシック"/>
            <family val="3"/>
            <charset val="128"/>
          </rPr>
          <t>建設業を許可した者を選択してください。
（国土交通大臣又は各都道府県知事）</t>
        </r>
      </text>
    </comment>
    <comment ref="L4" authorId="0" shapeId="0" xr:uid="{00000000-0006-0000-0200-000002000000}">
      <text>
        <r>
          <rPr>
            <b/>
            <sz val="12"/>
            <color indexed="81"/>
            <rFont val="ＭＳ Ｐゴシック"/>
            <family val="3"/>
            <charset val="128"/>
          </rPr>
          <t>建設業許可番号の数値（最大６桁）を記入してください。
（00-######）</t>
        </r>
      </text>
    </comment>
    <comment ref="M7" authorId="0" shapeId="0" xr:uid="{00000000-0006-0000-0200-000003000000}">
      <text>
        <r>
          <rPr>
            <b/>
            <sz val="12"/>
            <color indexed="81"/>
            <rFont val="ＭＳ Ｐゴシック"/>
            <family val="3"/>
            <charset val="128"/>
          </rPr>
          <t>追加資料の提出意思を選択してください。
提出しない→「×」
提出する→「○」</t>
        </r>
      </text>
    </comment>
    <comment ref="I14" authorId="0" shapeId="0" xr:uid="{00000000-0006-0000-0200-000004000000}">
      <text>
        <r>
          <rPr>
            <sz val="12"/>
            <color indexed="81"/>
            <rFont val="ＭＳ Ｐゴシック"/>
            <family val="3"/>
            <charset val="128"/>
          </rPr>
          <t>85点以上の工事件数を選択してください。
工事が無い場合は、「０件」を選択してください。</t>
        </r>
      </text>
    </comment>
    <comment ref="I15" authorId="0" shapeId="0" xr:uid="{00000000-0006-0000-0200-000005000000}">
      <text>
        <r>
          <rPr>
            <sz val="12"/>
            <color indexed="81"/>
            <rFont val="ＭＳ Ｐゴシック"/>
            <family val="3"/>
            <charset val="128"/>
          </rPr>
          <t>80点以上85点未満の工事件数を選択してください。
工事が無い場合は、「０件」を選択してください。</t>
        </r>
      </text>
    </comment>
    <comment ref="I16" authorId="0" shapeId="0" xr:uid="{00000000-0006-0000-0200-000006000000}">
      <text>
        <r>
          <rPr>
            <sz val="12"/>
            <color indexed="81"/>
            <rFont val="ＭＳ Ｐゴシック"/>
            <family val="3"/>
            <charset val="128"/>
          </rPr>
          <t>75点以上80点未満の工事件数を選択してください。
工事が無い場合は、「０件」を選択してください。</t>
        </r>
      </text>
    </comment>
    <comment ref="I17" authorId="0" shapeId="0" xr:uid="{00000000-0006-0000-0200-000007000000}">
      <text>
        <r>
          <rPr>
            <sz val="12"/>
            <color indexed="81"/>
            <rFont val="ＭＳ Ｐゴシック"/>
            <family val="3"/>
            <charset val="128"/>
          </rPr>
          <t>70点以上75点未満の工事件数を選択してください。
工事が無い場合は、「０件」を選択してください。</t>
        </r>
      </text>
    </comment>
    <comment ref="I18" authorId="0" shapeId="0" xr:uid="{00000000-0006-0000-0200-000008000000}">
      <text>
        <r>
          <rPr>
            <sz val="12"/>
            <color indexed="81"/>
            <rFont val="ＭＳ Ｐゴシック"/>
            <family val="3"/>
            <charset val="128"/>
          </rPr>
          <t>70点未満、該当工事なしの工事件数を選択してください。
工事が無い場合は、「０件」を選択してください。</t>
        </r>
      </text>
    </comment>
    <comment ref="I19" authorId="0" shapeId="0" xr:uid="{00000000-0006-0000-0200-000009000000}">
      <text>
        <r>
          <rPr>
            <sz val="12"/>
            <color indexed="81"/>
            <rFont val="ＭＳ Ｐゴシック"/>
            <family val="3"/>
            <charset val="128"/>
          </rPr>
          <t>整数で入力してください。</t>
        </r>
      </text>
    </comment>
    <comment ref="I29" authorId="0" shapeId="0" xr:uid="{00000000-0006-0000-0200-00000A000000}">
      <text>
        <r>
          <rPr>
            <sz val="12"/>
            <color indexed="81"/>
            <rFont val="ＭＳ Ｐゴシック"/>
            <family val="3"/>
            <charset val="128"/>
          </rPr>
          <t>85点以上の工事件数を選択してください。
工事が無い場合は、「０件」を選択してください。</t>
        </r>
      </text>
    </comment>
    <comment ref="I30" authorId="0" shapeId="0" xr:uid="{00000000-0006-0000-0200-00000B000000}">
      <text>
        <r>
          <rPr>
            <sz val="12"/>
            <color indexed="81"/>
            <rFont val="ＭＳ Ｐゴシック"/>
            <family val="3"/>
            <charset val="128"/>
          </rPr>
          <t>80点以上85点未満の工事件数を選択してください。
工事が無い場合は、「０件」を選択してください。</t>
        </r>
      </text>
    </comment>
    <comment ref="I31" authorId="0" shapeId="0" xr:uid="{00000000-0006-0000-0200-00000C000000}">
      <text>
        <r>
          <rPr>
            <sz val="12"/>
            <color indexed="81"/>
            <rFont val="ＭＳ Ｐゴシック"/>
            <family val="3"/>
            <charset val="128"/>
          </rPr>
          <t>75点以上80点未満の工事件数を選択してください。
工事が無い場合は、「０件」を選択してください。</t>
        </r>
      </text>
    </comment>
    <comment ref="I32" authorId="0" shapeId="0" xr:uid="{00000000-0006-0000-0200-00000D000000}">
      <text>
        <r>
          <rPr>
            <sz val="12"/>
            <color indexed="81"/>
            <rFont val="ＭＳ Ｐゴシック"/>
            <family val="3"/>
            <charset val="128"/>
          </rPr>
          <t>70点以上75点未満の工事件数を選択してください。
工事が無い場合は、「０件」を選択してください。</t>
        </r>
      </text>
    </comment>
    <comment ref="I33" authorId="0" shapeId="0" xr:uid="{00000000-0006-0000-0200-00000E000000}">
      <text>
        <r>
          <rPr>
            <sz val="12"/>
            <color indexed="81"/>
            <rFont val="ＭＳ Ｐゴシック"/>
            <family val="3"/>
            <charset val="128"/>
          </rPr>
          <t>85点以上の工事件数を選択してください。
工事が無い場合は、「０件」を選択してください。</t>
        </r>
      </text>
    </comment>
    <comment ref="I34" authorId="0" shapeId="0" xr:uid="{00000000-0006-0000-0200-00000F000000}">
      <text>
        <r>
          <rPr>
            <sz val="12"/>
            <color indexed="81"/>
            <rFont val="ＭＳ Ｐゴシック"/>
            <family val="3"/>
            <charset val="128"/>
          </rPr>
          <t>80点以上85点未満の工事件数を選択してください。
工事が無い場合は、「０件」を選択してください。</t>
        </r>
      </text>
    </comment>
    <comment ref="I35" authorId="0" shapeId="0" xr:uid="{00000000-0006-0000-0200-000010000000}">
      <text>
        <r>
          <rPr>
            <sz val="12"/>
            <color indexed="81"/>
            <rFont val="ＭＳ Ｐゴシック"/>
            <family val="3"/>
            <charset val="128"/>
          </rPr>
          <t>75点以上80点未満の工事件数を選択してください。
工事が無い場合は、「０件」を選択してください。</t>
        </r>
      </text>
    </comment>
    <comment ref="I36" authorId="0" shapeId="0" xr:uid="{00000000-0006-0000-0200-000011000000}">
      <text>
        <r>
          <rPr>
            <sz val="12"/>
            <color indexed="81"/>
            <rFont val="ＭＳ Ｐゴシック"/>
            <family val="3"/>
            <charset val="128"/>
          </rPr>
          <t>70点以上75点未満の工事件数を選択してください。
工事が無い場合は、「０件」を選択してください。</t>
        </r>
      </text>
    </comment>
    <comment ref="I37" authorId="0" shapeId="0" xr:uid="{00000000-0006-0000-0200-000012000000}">
      <text>
        <r>
          <rPr>
            <sz val="12"/>
            <color indexed="81"/>
            <rFont val="ＭＳ Ｐゴシック"/>
            <family val="3"/>
            <charset val="128"/>
          </rPr>
          <t>70点未満、該当工事なしの工事件数を選択してください。
工事が無い場合は、「０件」を選択してください。</t>
        </r>
      </text>
    </comment>
    <comment ref="I57" authorId="0" shapeId="0" xr:uid="{00000000-0006-0000-0200-000013000000}">
      <text>
        <r>
          <rPr>
            <sz val="12"/>
            <color indexed="81"/>
            <rFont val="ＭＳ Ｐゴシック"/>
            <family val="3"/>
            <charset val="128"/>
          </rPr>
          <t xml:space="preserve">不履行項目数を選択してください。
</t>
        </r>
      </text>
    </comment>
    <comment ref="J61" authorId="0" shapeId="0" xr:uid="{00000000-0006-0000-0200-000014000000}">
      <text>
        <r>
          <rPr>
            <sz val="12"/>
            <color indexed="81"/>
            <rFont val="ＭＳ Ｐゴシック"/>
            <family val="3"/>
            <charset val="128"/>
          </rPr>
          <t>「×」と表示される場合は、企業の施工能力の「評価内容」に不備があります。</t>
        </r>
      </text>
    </comment>
    <comment ref="J62" authorId="0" shapeId="0" xr:uid="{00000000-0006-0000-0200-000015000000}">
      <text>
        <r>
          <rPr>
            <sz val="12"/>
            <color indexed="81"/>
            <rFont val="ＭＳ Ｐゴシック"/>
            <family val="3"/>
            <charset val="128"/>
          </rPr>
          <t>「×」と表示される場合は、配置予定技術者の技術力の「評価内容」に不備があります。</t>
        </r>
      </text>
    </comment>
    <comment ref="J63" authorId="0" shapeId="0" xr:uid="{00000000-0006-0000-0200-000016000000}">
      <text>
        <r>
          <rPr>
            <sz val="12"/>
            <color indexed="81"/>
            <rFont val="ＭＳ Ｐゴシック"/>
            <family val="3"/>
            <charset val="128"/>
          </rPr>
          <t>「×」と表示される場合は、地域建設業者の育成の「評価内容」に不備があります。</t>
        </r>
      </text>
    </comment>
    <comment ref="J64" authorId="0" shapeId="0" xr:uid="{00000000-0006-0000-0200-000017000000}">
      <text>
        <r>
          <rPr>
            <sz val="12"/>
            <color indexed="81"/>
            <rFont val="ＭＳ Ｐゴシック"/>
            <family val="3"/>
            <charset val="128"/>
          </rPr>
          <t>「×」と表示される場合は以下の項目に不備があります。「評価内容」「工事番号」「工事名」「業者番号」「会社名」「作成者」「提出意思」を全て記入・選択してください。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J5" authorId="0" shapeId="0" xr:uid="{00000000-0006-0000-0300-000001000000}">
      <text>
        <r>
          <rPr>
            <b/>
            <sz val="12"/>
            <color indexed="81"/>
            <rFont val="ＭＳ Ｐゴシック"/>
            <family val="3"/>
            <charset val="128"/>
          </rPr>
          <t>建設業を許可した者を選択してください。
（国土交通大臣又は各都道府県知事）</t>
        </r>
      </text>
    </comment>
    <comment ref="L5" authorId="0" shapeId="0" xr:uid="{00000000-0006-0000-0300-000002000000}">
      <text>
        <r>
          <rPr>
            <b/>
            <sz val="12"/>
            <color indexed="81"/>
            <rFont val="ＭＳ Ｐゴシック"/>
            <family val="3"/>
            <charset val="128"/>
          </rPr>
          <t>建設業許可番号の数値（最大６桁）を記入してください。
（00-######）</t>
        </r>
      </text>
    </comment>
    <comment ref="M8" authorId="0" shapeId="0" xr:uid="{00000000-0006-0000-0300-000003000000}">
      <text>
        <r>
          <rPr>
            <b/>
            <sz val="12"/>
            <color indexed="81"/>
            <rFont val="ＭＳ Ｐゴシック"/>
            <family val="3"/>
            <charset val="128"/>
          </rPr>
          <t>追加資料の提出意思を選択してください。
提出しない→「×」
提出する→「○」</t>
        </r>
      </text>
    </comment>
    <comment ref="I15" authorId="0" shapeId="0" xr:uid="{00000000-0006-0000-0300-000004000000}">
      <text>
        <r>
          <rPr>
            <sz val="12"/>
            <color indexed="81"/>
            <rFont val="ＭＳ Ｐゴシック"/>
            <family val="3"/>
            <charset val="128"/>
          </rPr>
          <t>85点以上の工事件数を選択してください。
工事が無い場合は、「０件」を選択してください。</t>
        </r>
      </text>
    </comment>
    <comment ref="I16" authorId="0" shapeId="0" xr:uid="{00000000-0006-0000-0300-000005000000}">
      <text>
        <r>
          <rPr>
            <sz val="12"/>
            <color indexed="81"/>
            <rFont val="ＭＳ Ｐゴシック"/>
            <family val="3"/>
            <charset val="128"/>
          </rPr>
          <t>80点以上85点未満の工事件数を選択してください。
工事が無い場合は、「０件」を選択してください。</t>
        </r>
      </text>
    </comment>
    <comment ref="I17" authorId="0" shapeId="0" xr:uid="{00000000-0006-0000-0300-000006000000}">
      <text>
        <r>
          <rPr>
            <sz val="12"/>
            <color indexed="81"/>
            <rFont val="ＭＳ Ｐゴシック"/>
            <family val="3"/>
            <charset val="128"/>
          </rPr>
          <t>75点以上80点未満の工事件数を選択してください。
工事が無い場合は、「０件」を選択してください。</t>
        </r>
      </text>
    </comment>
    <comment ref="I18" authorId="0" shapeId="0" xr:uid="{00000000-0006-0000-0300-000007000000}">
      <text>
        <r>
          <rPr>
            <sz val="12"/>
            <color indexed="81"/>
            <rFont val="ＭＳ Ｐゴシック"/>
            <family val="3"/>
            <charset val="128"/>
          </rPr>
          <t>70点以上75点未満の工事件数を選択してください。
工事が無い場合は、「０件」を選択してください。</t>
        </r>
      </text>
    </comment>
    <comment ref="I19" authorId="0" shapeId="0" xr:uid="{00000000-0006-0000-0300-000008000000}">
      <text>
        <r>
          <rPr>
            <sz val="12"/>
            <color indexed="81"/>
            <rFont val="ＭＳ Ｐゴシック"/>
            <family val="3"/>
            <charset val="128"/>
          </rPr>
          <t>70点未満、該当工事なしの工事件数を選択してください。
工事が無い場合は、「０件」を選択してください。</t>
        </r>
      </text>
    </comment>
    <comment ref="I20" authorId="0" shapeId="0" xr:uid="{00000000-0006-0000-0300-000009000000}">
      <text>
        <r>
          <rPr>
            <sz val="12"/>
            <color indexed="81"/>
            <rFont val="ＭＳ Ｐゴシック"/>
            <family val="3"/>
            <charset val="128"/>
          </rPr>
          <t>整数で入力してください。</t>
        </r>
      </text>
    </comment>
    <comment ref="I30" authorId="0" shapeId="0" xr:uid="{00000000-0006-0000-0300-00000A000000}">
      <text>
        <r>
          <rPr>
            <sz val="12"/>
            <color indexed="81"/>
            <rFont val="ＭＳ Ｐゴシック"/>
            <family val="3"/>
            <charset val="128"/>
          </rPr>
          <t>85点以上の工事件数を選択してください。
工事が無い場合は、「０件」を選択してください。</t>
        </r>
      </text>
    </comment>
    <comment ref="I31" authorId="0" shapeId="0" xr:uid="{00000000-0006-0000-0300-00000B000000}">
      <text>
        <r>
          <rPr>
            <sz val="12"/>
            <color indexed="81"/>
            <rFont val="ＭＳ Ｐゴシック"/>
            <family val="3"/>
            <charset val="128"/>
          </rPr>
          <t>80点以上85点未満の工事件数を選択してください。
工事が無い場合は、「０件」を選択してください。</t>
        </r>
      </text>
    </comment>
    <comment ref="I32" authorId="0" shapeId="0" xr:uid="{00000000-0006-0000-0300-00000C000000}">
      <text>
        <r>
          <rPr>
            <sz val="12"/>
            <color indexed="81"/>
            <rFont val="ＭＳ Ｐゴシック"/>
            <family val="3"/>
            <charset val="128"/>
          </rPr>
          <t>75点以上80点未満の工事件数を選択してください。
工事が無い場合は、「０件」を選択してください。</t>
        </r>
      </text>
    </comment>
    <comment ref="I33" authorId="0" shapeId="0" xr:uid="{00000000-0006-0000-0300-00000D000000}">
      <text>
        <r>
          <rPr>
            <sz val="12"/>
            <color indexed="81"/>
            <rFont val="ＭＳ Ｐゴシック"/>
            <family val="3"/>
            <charset val="128"/>
          </rPr>
          <t>70点以上75点未満の工事件数を選択してください。
工事が無い場合は、「０件」を選択してください。</t>
        </r>
      </text>
    </comment>
    <comment ref="I34" authorId="0" shapeId="0" xr:uid="{00000000-0006-0000-0300-00000E000000}">
      <text>
        <r>
          <rPr>
            <sz val="12"/>
            <color indexed="81"/>
            <rFont val="ＭＳ Ｐゴシック"/>
            <family val="3"/>
            <charset val="128"/>
          </rPr>
          <t>85点以上の工事件数を選択してください。
工事が無い場合は、「０件」を選択してください。</t>
        </r>
      </text>
    </comment>
    <comment ref="I35" authorId="0" shapeId="0" xr:uid="{00000000-0006-0000-0300-00000F000000}">
      <text>
        <r>
          <rPr>
            <sz val="12"/>
            <color indexed="81"/>
            <rFont val="ＭＳ Ｐゴシック"/>
            <family val="3"/>
            <charset val="128"/>
          </rPr>
          <t>80点以上85点未満の工事件数を選択してください。
工事が無い場合は、「０件」を選択してください。</t>
        </r>
      </text>
    </comment>
    <comment ref="I36" authorId="0" shapeId="0" xr:uid="{00000000-0006-0000-0300-000010000000}">
      <text>
        <r>
          <rPr>
            <sz val="12"/>
            <color indexed="81"/>
            <rFont val="ＭＳ Ｐゴシック"/>
            <family val="3"/>
            <charset val="128"/>
          </rPr>
          <t>75点以上80点未満の工事件数を選択してください。
工事が無い場合は、「０件」を選択してください。</t>
        </r>
      </text>
    </comment>
    <comment ref="I37" authorId="0" shapeId="0" xr:uid="{00000000-0006-0000-0300-000011000000}">
      <text>
        <r>
          <rPr>
            <sz val="12"/>
            <color indexed="81"/>
            <rFont val="ＭＳ Ｐゴシック"/>
            <family val="3"/>
            <charset val="128"/>
          </rPr>
          <t>70点以上75点未満の工事件数を選択してください。
工事が無い場合は、「０件」を選択してください。</t>
        </r>
      </text>
    </comment>
    <comment ref="I38" authorId="0" shapeId="0" xr:uid="{00000000-0006-0000-0300-000012000000}">
      <text>
        <r>
          <rPr>
            <sz val="12"/>
            <color indexed="81"/>
            <rFont val="ＭＳ Ｐゴシック"/>
            <family val="3"/>
            <charset val="128"/>
          </rPr>
          <t>70点未満、該当工事なしの工事件数を選択してください。
工事が無い場合は、「０件」を選択してください。</t>
        </r>
      </text>
    </comment>
    <comment ref="I58" authorId="0" shapeId="0" xr:uid="{00000000-0006-0000-0300-000013000000}">
      <text>
        <r>
          <rPr>
            <sz val="12"/>
            <color indexed="81"/>
            <rFont val="ＭＳ Ｐゴシック"/>
            <family val="3"/>
            <charset val="128"/>
          </rPr>
          <t xml:space="preserve">不履行項目数を選択してください。
</t>
        </r>
      </text>
    </comment>
    <comment ref="J62" authorId="0" shapeId="0" xr:uid="{00000000-0006-0000-0300-000014000000}">
      <text>
        <r>
          <rPr>
            <sz val="12"/>
            <color indexed="81"/>
            <rFont val="ＭＳ Ｐゴシック"/>
            <family val="3"/>
            <charset val="128"/>
          </rPr>
          <t>「×」と表示される場合は、企業の施工能力の「評価内容」に不備があります。</t>
        </r>
      </text>
    </comment>
    <comment ref="J63" authorId="0" shapeId="0" xr:uid="{00000000-0006-0000-0300-000015000000}">
      <text>
        <r>
          <rPr>
            <sz val="12"/>
            <color indexed="81"/>
            <rFont val="ＭＳ Ｐゴシック"/>
            <family val="3"/>
            <charset val="128"/>
          </rPr>
          <t>「×」と表示される場合は、配置予定技術者の技術力の「評価内容」に不備があります。</t>
        </r>
      </text>
    </comment>
    <comment ref="J64" authorId="0" shapeId="0" xr:uid="{00000000-0006-0000-0300-000016000000}">
      <text>
        <r>
          <rPr>
            <sz val="12"/>
            <color indexed="81"/>
            <rFont val="ＭＳ Ｐゴシック"/>
            <family val="3"/>
            <charset val="128"/>
          </rPr>
          <t>「×」と表示される場合は、地域建設業者の育成の「評価内容」に不備があります。</t>
        </r>
      </text>
    </comment>
    <comment ref="J65" authorId="0" shapeId="0" xr:uid="{00000000-0006-0000-0300-000017000000}">
      <text>
        <r>
          <rPr>
            <sz val="12"/>
            <color indexed="81"/>
            <rFont val="ＭＳ Ｐゴシック"/>
            <family val="3"/>
            <charset val="128"/>
          </rPr>
          <t>「×」と表示される場合は、減点の「評価内容」に不備があります。</t>
        </r>
        <r>
          <rPr>
            <sz val="9"/>
            <color indexed="81"/>
            <rFont val="ＭＳ Ｐゴシック"/>
            <family val="3"/>
            <charset val="128"/>
          </rPr>
          <t xml:space="preserve">
</t>
        </r>
      </text>
    </comment>
    <comment ref="J66" authorId="0" shapeId="0" xr:uid="{00000000-0006-0000-0300-000018000000}">
      <text>
        <r>
          <rPr>
            <sz val="12"/>
            <color indexed="81"/>
            <rFont val="ＭＳ Ｐゴシック"/>
            <family val="3"/>
            <charset val="128"/>
          </rPr>
          <t>「×」と表示される場合は以下の項目に不備があります。「評価内容」「工事番号」「工事名」「業者番号」「会社名」「作成者」「提出意思」を全て記入・選択してください。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K10" authorId="0" shapeId="0" xr:uid="{00000000-0006-0000-0600-000001000000}">
      <text>
        <r>
          <rPr>
            <b/>
            <sz val="9"/>
            <color indexed="81"/>
            <rFont val="ＭＳ Ｐゴシック"/>
            <family val="3"/>
            <charset val="128"/>
          </rPr>
          <t>整数値を入力してください。</t>
        </r>
      </text>
    </comment>
    <comment ref="K12" authorId="0" shapeId="0" xr:uid="{00000000-0006-0000-0600-000002000000}">
      <text>
        <r>
          <rPr>
            <b/>
            <sz val="9"/>
            <color indexed="81"/>
            <rFont val="ＭＳ Ｐゴシック"/>
            <family val="3"/>
            <charset val="128"/>
          </rPr>
          <t>整数値を入力してください。</t>
        </r>
      </text>
    </comment>
    <comment ref="K14" authorId="0" shapeId="0" xr:uid="{00000000-0006-0000-0600-000003000000}">
      <text>
        <r>
          <rPr>
            <b/>
            <sz val="9"/>
            <color indexed="81"/>
            <rFont val="ＭＳ Ｐゴシック"/>
            <family val="3"/>
            <charset val="128"/>
          </rPr>
          <t>整数値を入力してください。</t>
        </r>
      </text>
    </comment>
    <comment ref="K16" authorId="0" shapeId="0" xr:uid="{00000000-0006-0000-0600-000004000000}">
      <text>
        <r>
          <rPr>
            <b/>
            <sz val="9"/>
            <color indexed="81"/>
            <rFont val="ＭＳ Ｐゴシック"/>
            <family val="3"/>
            <charset val="128"/>
          </rPr>
          <t>整数値を入力してください。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N12" authorId="0" shapeId="0" xr:uid="{00000000-0006-0000-0B00-000001000000}">
      <text>
        <r>
          <rPr>
            <b/>
            <sz val="9"/>
            <color indexed="81"/>
            <rFont val="ＭＳ Ｐゴシック"/>
            <family val="3"/>
            <charset val="128"/>
          </rPr>
          <t>整数値を入力してください。</t>
        </r>
      </text>
    </comment>
    <comment ref="N14" authorId="0" shapeId="0" xr:uid="{00000000-0006-0000-0B00-000002000000}">
      <text>
        <r>
          <rPr>
            <b/>
            <sz val="9"/>
            <color indexed="81"/>
            <rFont val="ＭＳ Ｐゴシック"/>
            <family val="3"/>
            <charset val="128"/>
          </rPr>
          <t>整数値を入力してください。</t>
        </r>
      </text>
    </comment>
    <comment ref="N16" authorId="0" shapeId="0" xr:uid="{00000000-0006-0000-0B00-000003000000}">
      <text>
        <r>
          <rPr>
            <b/>
            <sz val="9"/>
            <color indexed="81"/>
            <rFont val="ＭＳ Ｐゴシック"/>
            <family val="3"/>
            <charset val="128"/>
          </rPr>
          <t>整数値を入力してください。</t>
        </r>
      </text>
    </comment>
    <comment ref="N18" authorId="0" shapeId="0" xr:uid="{00000000-0006-0000-0B00-000004000000}">
      <text>
        <r>
          <rPr>
            <b/>
            <sz val="9"/>
            <color indexed="81"/>
            <rFont val="ＭＳ Ｐゴシック"/>
            <family val="3"/>
            <charset val="128"/>
          </rPr>
          <t>整数値を入力してください。</t>
        </r>
      </text>
    </comment>
    <comment ref="N20" authorId="0" shapeId="0" xr:uid="{00000000-0006-0000-0B00-000005000000}">
      <text>
        <r>
          <rPr>
            <b/>
            <sz val="9"/>
            <color indexed="81"/>
            <rFont val="ＭＳ Ｐゴシック"/>
            <family val="3"/>
            <charset val="128"/>
          </rPr>
          <t>整数値を入力してください。</t>
        </r>
      </text>
    </comment>
    <comment ref="N22" authorId="0" shapeId="0" xr:uid="{00000000-0006-0000-0B00-000006000000}">
      <text>
        <r>
          <rPr>
            <b/>
            <sz val="9"/>
            <color indexed="81"/>
            <rFont val="ＭＳ Ｐゴシック"/>
            <family val="3"/>
            <charset val="128"/>
          </rPr>
          <t>整数値を入力してください。</t>
        </r>
      </text>
    </comment>
  </commentList>
</comments>
</file>

<file path=xl/sharedStrings.xml><?xml version="1.0" encoding="utf-8"?>
<sst xmlns="http://schemas.openxmlformats.org/spreadsheetml/2006/main" count="1483" uniqueCount="818">
  <si>
    <t>同種工事の施工実績（企業の施工能力）</t>
    <rPh sb="0" eb="2">
      <t>ドウシュ</t>
    </rPh>
    <rPh sb="2" eb="4">
      <t>コウジ</t>
    </rPh>
    <rPh sb="5" eb="7">
      <t>セコウ</t>
    </rPh>
    <rPh sb="7" eb="9">
      <t>ジッセキ</t>
    </rPh>
    <rPh sb="10" eb="12">
      <t>キギョウ</t>
    </rPh>
    <rPh sb="13" eb="15">
      <t>セコウ</t>
    </rPh>
    <rPh sb="15" eb="17">
      <t>ノウリョク</t>
    </rPh>
    <phoneticPr fontId="2"/>
  </si>
  <si>
    <t>施工能力評価型様式２号：</t>
    <rPh sb="0" eb="2">
      <t>セコウ</t>
    </rPh>
    <rPh sb="2" eb="4">
      <t>ノウリョク</t>
    </rPh>
    <rPh sb="4" eb="7">
      <t>ヒョウカガタ</t>
    </rPh>
    <rPh sb="7" eb="9">
      <t>ヨウシキ</t>
    </rPh>
    <rPh sb="10" eb="11">
      <t>ゴウ</t>
    </rPh>
    <phoneticPr fontId="2"/>
  </si>
  <si>
    <t>施工能力評価型様式３号：</t>
    <rPh sb="0" eb="2">
      <t>セコウ</t>
    </rPh>
    <rPh sb="2" eb="4">
      <t>ノウリョク</t>
    </rPh>
    <rPh sb="4" eb="7">
      <t>ヒョウカガタ</t>
    </rPh>
    <rPh sb="7" eb="9">
      <t>ヨウシキ</t>
    </rPh>
    <rPh sb="10" eb="11">
      <t>ゴウ</t>
    </rPh>
    <phoneticPr fontId="2"/>
  </si>
  <si>
    <t>施工能力評価型様式４号：</t>
    <rPh sb="0" eb="2">
      <t>セコウ</t>
    </rPh>
    <rPh sb="2" eb="4">
      <t>ノウリョク</t>
    </rPh>
    <rPh sb="4" eb="7">
      <t>ヒョウカガタ</t>
    </rPh>
    <rPh sb="7" eb="9">
      <t>ヨウシキ</t>
    </rPh>
    <rPh sb="10" eb="11">
      <t>ゴウ</t>
    </rPh>
    <phoneticPr fontId="2"/>
  </si>
  <si>
    <t>施工能力評価型様式５号：</t>
    <rPh sb="0" eb="2">
      <t>セコウ</t>
    </rPh>
    <rPh sb="2" eb="4">
      <t>ノウリョク</t>
    </rPh>
    <rPh sb="4" eb="7">
      <t>ヒョウカガタ</t>
    </rPh>
    <rPh sb="7" eb="9">
      <t>ヨウシキ</t>
    </rPh>
    <rPh sb="10" eb="11">
      <t>ゴウ</t>
    </rPh>
    <phoneticPr fontId="2"/>
  </si>
  <si>
    <t>企業の施工能力</t>
    <rPh sb="0" eb="2">
      <t>キギョウ</t>
    </rPh>
    <rPh sb="3" eb="5">
      <t>セコウ</t>
    </rPh>
    <rPh sb="5" eb="7">
      <t>ノウリョク</t>
    </rPh>
    <phoneticPr fontId="2"/>
  </si>
  <si>
    <t>備　考</t>
    <rPh sb="0" eb="1">
      <t>ソナエ</t>
    </rPh>
    <rPh sb="2" eb="3">
      <t>コウ</t>
    </rPh>
    <phoneticPr fontId="2"/>
  </si>
  <si>
    <t>　</t>
    <phoneticPr fontId="2"/>
  </si>
  <si>
    <t>　</t>
    <phoneticPr fontId="2"/>
  </si>
  <si>
    <t xml:space="preserve"> </t>
    <phoneticPr fontId="2"/>
  </si>
  <si>
    <t>　</t>
    <phoneticPr fontId="2"/>
  </si>
  <si>
    <t>使用機材・数量
　※注</t>
    <rPh sb="0" eb="2">
      <t>シヨウ</t>
    </rPh>
    <rPh sb="2" eb="4">
      <t>キザイ</t>
    </rPh>
    <rPh sb="5" eb="7">
      <t>スウリョウ</t>
    </rPh>
    <rPh sb="10" eb="11">
      <t>チュウ</t>
    </rPh>
    <phoneticPr fontId="2"/>
  </si>
  <si>
    <t>設計条件
　※注</t>
    <rPh sb="0" eb="2">
      <t>セッケイ</t>
    </rPh>
    <rPh sb="2" eb="4">
      <t>ジョウケン</t>
    </rPh>
    <rPh sb="7" eb="8">
      <t>チュウ</t>
    </rPh>
    <phoneticPr fontId="2"/>
  </si>
  <si>
    <t>構造形式
　※注</t>
    <rPh sb="0" eb="2">
      <t>コウゾウ</t>
    </rPh>
    <rPh sb="2" eb="4">
      <t>ケイシキ</t>
    </rPh>
    <rPh sb="7" eb="8">
      <t>チュウ</t>
    </rPh>
    <phoneticPr fontId="2"/>
  </si>
  <si>
    <t>規模・寸法
　※注</t>
    <rPh sb="0" eb="2">
      <t>キボ</t>
    </rPh>
    <rPh sb="3" eb="5">
      <t>スンポウ</t>
    </rPh>
    <rPh sb="8" eb="9">
      <t>チュウ</t>
    </rPh>
    <phoneticPr fontId="2"/>
  </si>
  <si>
    <t>技術者氏名
（生年月日）</t>
    <rPh sb="0" eb="3">
      <t>ギジュツシャ</t>
    </rPh>
    <rPh sb="3" eb="4">
      <t>シ</t>
    </rPh>
    <rPh sb="4" eb="5">
      <t>メイ</t>
    </rPh>
    <rPh sb="7" eb="9">
      <t>セイネン</t>
    </rPh>
    <rPh sb="9" eb="11">
      <t>ガッピ</t>
    </rPh>
    <phoneticPr fontId="2"/>
  </si>
  <si>
    <t>技術者氏名
（生年月日）</t>
    <rPh sb="0" eb="3">
      <t>ギジュツシャ</t>
    </rPh>
    <rPh sb="3" eb="5">
      <t>シメイ</t>
    </rPh>
    <rPh sb="7" eb="9">
      <t>セイネン</t>
    </rPh>
    <rPh sb="9" eb="11">
      <t>ガッピ</t>
    </rPh>
    <phoneticPr fontId="2"/>
  </si>
  <si>
    <t>工事成績</t>
    <phoneticPr fontId="2"/>
  </si>
  <si>
    <r>
      <t xml:space="preserve">○○　○○
</t>
    </r>
    <r>
      <rPr>
        <sz val="9"/>
        <rFont val="ＭＳ ゴシック"/>
        <family val="3"/>
        <charset val="128"/>
      </rPr>
      <t>（Ｓ○○年○月○日）</t>
    </r>
    <rPh sb="11" eb="12">
      <t>ネン</t>
    </rPh>
    <rPh sb="13" eb="14">
      <t>ツキ</t>
    </rPh>
    <rPh sb="15" eb="16">
      <t>ヒ</t>
    </rPh>
    <phoneticPr fontId="2"/>
  </si>
  <si>
    <r>
      <t xml:space="preserve">△△　△△
</t>
    </r>
    <r>
      <rPr>
        <sz val="9"/>
        <rFont val="ＭＳ ゴシック"/>
        <family val="3"/>
        <charset val="128"/>
      </rPr>
      <t>（Ｓ△△年△月△日）</t>
    </r>
    <rPh sb="11" eb="12">
      <t>ネン</t>
    </rPh>
    <rPh sb="13" eb="14">
      <t>ツキ</t>
    </rPh>
    <rPh sb="15" eb="16">
      <t>ヒ</t>
    </rPh>
    <phoneticPr fontId="2"/>
  </si>
  <si>
    <t>契約金額(最終)</t>
    <rPh sb="0" eb="2">
      <t>ケイヤク</t>
    </rPh>
    <rPh sb="2" eb="3">
      <t>キン</t>
    </rPh>
    <rPh sb="5" eb="7">
      <t>サイシュウ</t>
    </rPh>
    <phoneticPr fontId="2"/>
  </si>
  <si>
    <t>若手技術者の育成</t>
    <rPh sb="0" eb="2">
      <t>ワカテ</t>
    </rPh>
    <rPh sb="2" eb="5">
      <t>ギジュツシャ</t>
    </rPh>
    <rPh sb="6" eb="8">
      <t>イクセイ</t>
    </rPh>
    <phoneticPr fontId="2"/>
  </si>
  <si>
    <t>工事名
工事箇所</t>
    <rPh sb="4" eb="6">
      <t>コウジ</t>
    </rPh>
    <rPh sb="6" eb="8">
      <t>カショ</t>
    </rPh>
    <phoneticPr fontId="2"/>
  </si>
  <si>
    <t>○○工事
（○○市○○町）</t>
    <rPh sb="2" eb="4">
      <t>コウジ</t>
    </rPh>
    <phoneticPr fontId="2"/>
  </si>
  <si>
    <t>○○工事
（△△市△△町）</t>
    <rPh sb="2" eb="4">
      <t>コウジ</t>
    </rPh>
    <phoneticPr fontId="2"/>
  </si>
  <si>
    <t>共同企業体
（出資比率
○○％）</t>
    <rPh sb="0" eb="2">
      <t>キョウドウ</t>
    </rPh>
    <rPh sb="2" eb="5">
      <t>キギョウタイ</t>
    </rPh>
    <rPh sb="7" eb="9">
      <t>シュッシ</t>
    </rPh>
    <rPh sb="9" eb="11">
      <t>ヒリツ</t>
    </rPh>
    <phoneticPr fontId="2"/>
  </si>
  <si>
    <t>工期</t>
    <rPh sb="0" eb="1">
      <t>コウ</t>
    </rPh>
    <rPh sb="1" eb="2">
      <t>キ</t>
    </rPh>
    <phoneticPr fontId="2"/>
  </si>
  <si>
    <t>項目　　　　　　　Ｎｏ．</t>
    <rPh sb="0" eb="2">
      <t>コウモク</t>
    </rPh>
    <phoneticPr fontId="2"/>
  </si>
  <si>
    <t>工</t>
    <rPh sb="0" eb="1">
      <t>コウ</t>
    </rPh>
    <phoneticPr fontId="2"/>
  </si>
  <si>
    <t>発注機関名</t>
    <rPh sb="0" eb="2">
      <t>ハッチュウ</t>
    </rPh>
    <rPh sb="2" eb="4">
      <t>キカン</t>
    </rPh>
    <rPh sb="4" eb="5">
      <t>メイ</t>
    </rPh>
    <phoneticPr fontId="2"/>
  </si>
  <si>
    <t>事</t>
    <rPh sb="0" eb="1">
      <t>コト</t>
    </rPh>
    <phoneticPr fontId="2"/>
  </si>
  <si>
    <t>工事名</t>
    <rPh sb="0" eb="2">
      <t>コウジ</t>
    </rPh>
    <rPh sb="2" eb="3">
      <t>メイ</t>
    </rPh>
    <phoneticPr fontId="2"/>
  </si>
  <si>
    <t>名</t>
    <rPh sb="0" eb="1">
      <t>メイ</t>
    </rPh>
    <phoneticPr fontId="2"/>
  </si>
  <si>
    <t>工事場所</t>
    <rPh sb="0" eb="2">
      <t>コウジ</t>
    </rPh>
    <rPh sb="2" eb="4">
      <t>バショ</t>
    </rPh>
    <phoneticPr fontId="2"/>
  </si>
  <si>
    <t>称</t>
    <rPh sb="0" eb="1">
      <t>ショウ</t>
    </rPh>
    <phoneticPr fontId="2"/>
  </si>
  <si>
    <t>契約金額（最終）</t>
    <rPh sb="0" eb="2">
      <t>ケイヤク</t>
    </rPh>
    <rPh sb="2" eb="4">
      <t>キンガク</t>
    </rPh>
    <rPh sb="5" eb="7">
      <t>サイシュウ</t>
    </rPh>
    <phoneticPr fontId="2"/>
  </si>
  <si>
    <t>等</t>
    <rPh sb="0" eb="1">
      <t>トウ</t>
    </rPh>
    <phoneticPr fontId="2"/>
  </si>
  <si>
    <t>発注形態</t>
    <rPh sb="0" eb="2">
      <t>ハッチュウ</t>
    </rPh>
    <rPh sb="2" eb="4">
      <t>ケイタイ</t>
    </rPh>
    <phoneticPr fontId="2"/>
  </si>
  <si>
    <t>単体　　／　　特別共同企業体（出資比率　　　　％）</t>
    <rPh sb="0" eb="2">
      <t>タンタイ</t>
    </rPh>
    <rPh sb="7" eb="9">
      <t>トクベツ</t>
    </rPh>
    <rPh sb="9" eb="11">
      <t>キョウドウ</t>
    </rPh>
    <rPh sb="11" eb="14">
      <t>キギョウタイ</t>
    </rPh>
    <rPh sb="15" eb="17">
      <t>シュッシ</t>
    </rPh>
    <rPh sb="17" eb="19">
      <t>ヒリツ</t>
    </rPh>
    <phoneticPr fontId="2"/>
  </si>
  <si>
    <t>概</t>
    <rPh sb="0" eb="1">
      <t>オオムネ</t>
    </rPh>
    <phoneticPr fontId="2"/>
  </si>
  <si>
    <t>要</t>
    <rPh sb="0" eb="1">
      <t>ヨウ</t>
    </rPh>
    <phoneticPr fontId="2"/>
  </si>
  <si>
    <t>法令による免許</t>
    <rPh sb="0" eb="2">
      <t>ホウレイ</t>
    </rPh>
    <rPh sb="5" eb="7">
      <t>メンキョ</t>
    </rPh>
    <phoneticPr fontId="2"/>
  </si>
  <si>
    <t>施工実績</t>
    <rPh sb="0" eb="2">
      <t>セコウ</t>
    </rPh>
    <rPh sb="2" eb="4">
      <t>ジッセキ</t>
    </rPh>
    <phoneticPr fontId="2"/>
  </si>
  <si>
    <t>契約金額
（最終）</t>
    <rPh sb="0" eb="2">
      <t>ケイヤク</t>
    </rPh>
    <rPh sb="2" eb="4">
      <t>キンガク</t>
    </rPh>
    <rPh sb="6" eb="8">
      <t>サイシュウ</t>
    </rPh>
    <phoneticPr fontId="2"/>
  </si>
  <si>
    <t>工期</t>
    <rPh sb="0" eb="2">
      <t>コウキ</t>
    </rPh>
    <phoneticPr fontId="2"/>
  </si>
  <si>
    <t>従事役職</t>
    <rPh sb="0" eb="2">
      <t>ジュウジ</t>
    </rPh>
    <rPh sb="2" eb="4">
      <t>ヤクショク</t>
    </rPh>
    <phoneticPr fontId="2"/>
  </si>
  <si>
    <t>工事内容</t>
    <rPh sb="0" eb="2">
      <t>コウジ</t>
    </rPh>
    <rPh sb="2" eb="4">
      <t>ナイヨウ</t>
    </rPh>
    <phoneticPr fontId="2"/>
  </si>
  <si>
    <t>△△△△△円</t>
    <rPh sb="5" eb="6">
      <t>エン</t>
    </rPh>
    <phoneticPr fontId="2"/>
  </si>
  <si>
    <t>△△道路
株式会社</t>
    <rPh sb="2" eb="4">
      <t>ドウロ</t>
    </rPh>
    <rPh sb="5" eb="7">
      <t>カブシキ</t>
    </rPh>
    <rPh sb="7" eb="9">
      <t>カイシャ</t>
    </rPh>
    <phoneticPr fontId="2"/>
  </si>
  <si>
    <t>○○○○工法による○○○工事
延長○○○ｍ
面積○○ｍ2</t>
    <rPh sb="4" eb="6">
      <t>コウホウ</t>
    </rPh>
    <rPh sb="12" eb="14">
      <t>コウジ</t>
    </rPh>
    <rPh sb="15" eb="17">
      <t>エンチョウ</t>
    </rPh>
    <rPh sb="22" eb="24">
      <t>メンセキ</t>
    </rPh>
    <phoneticPr fontId="2"/>
  </si>
  <si>
    <t>○○○○○円</t>
    <rPh sb="5" eb="6">
      <t>エン</t>
    </rPh>
    <phoneticPr fontId="2"/>
  </si>
  <si>
    <t>○○県</t>
    <rPh sb="2" eb="3">
      <t>ケン</t>
    </rPh>
    <phoneticPr fontId="2"/>
  </si>
  <si>
    <t>単体</t>
    <rPh sb="0" eb="2">
      <t>タンタイ</t>
    </rPh>
    <phoneticPr fontId="2"/>
  </si>
  <si>
    <t>○○○○工法による○○○工事
延長○○○ｍ</t>
    <rPh sb="4" eb="6">
      <t>コウホウ</t>
    </rPh>
    <rPh sb="12" eb="14">
      <t>コウジ</t>
    </rPh>
    <rPh sb="15" eb="17">
      <t>エンチョウ</t>
    </rPh>
    <phoneticPr fontId="2"/>
  </si>
  <si>
    <t>□□□□□円</t>
    <rPh sb="5" eb="6">
      <t>エン</t>
    </rPh>
    <phoneticPr fontId="2"/>
  </si>
  <si>
    <t>□□県</t>
    <rPh sb="2" eb="3">
      <t>ケン</t>
    </rPh>
    <phoneticPr fontId="2"/>
  </si>
  <si>
    <t>○○○○工法による○○○工事
延長○○○ｍ
高さ○．○ｍ</t>
    <rPh sb="4" eb="6">
      <t>コウホウ</t>
    </rPh>
    <rPh sb="12" eb="14">
      <t>コウジ</t>
    </rPh>
    <rPh sb="15" eb="17">
      <t>エンチョウ</t>
    </rPh>
    <rPh sb="22" eb="23">
      <t>タカ</t>
    </rPh>
    <phoneticPr fontId="2"/>
  </si>
  <si>
    <t>該当なし</t>
    <rPh sb="0" eb="2">
      <t>ガイトウ</t>
    </rPh>
    <phoneticPr fontId="2"/>
  </si>
  <si>
    <t>工　期</t>
  </si>
  <si>
    <t>(点)</t>
  </si>
  <si>
    <t>発注機関名</t>
    <rPh sb="2" eb="5">
      <t>キカンメイ</t>
    </rPh>
    <phoneticPr fontId="2"/>
  </si>
  <si>
    <t>検査年月日</t>
    <rPh sb="0" eb="2">
      <t>ケンサ</t>
    </rPh>
    <rPh sb="2" eb="5">
      <t>ネンガッピ</t>
    </rPh>
    <phoneticPr fontId="2"/>
  </si>
  <si>
    <t>○○県民局
○○土木事務所</t>
    <rPh sb="2" eb="5">
      <t>ケンミンキョク</t>
    </rPh>
    <rPh sb="8" eb="10">
      <t>ドボク</t>
    </rPh>
    <rPh sb="10" eb="13">
      <t>ジムショ</t>
    </rPh>
    <phoneticPr fontId="2"/>
  </si>
  <si>
    <t>一般土木工事</t>
    <rPh sb="0" eb="2">
      <t>イッパン</t>
    </rPh>
    <rPh sb="2" eb="4">
      <t>ドボク</t>
    </rPh>
    <rPh sb="4" eb="6">
      <t>コウジ</t>
    </rPh>
    <phoneticPr fontId="2"/>
  </si>
  <si>
    <t>H○年○月○日</t>
    <rPh sb="2" eb="3">
      <t>ネン</t>
    </rPh>
    <rPh sb="4" eb="5">
      <t>ツキ</t>
    </rPh>
    <rPh sb="6" eb="7">
      <t>ヒ</t>
    </rPh>
    <phoneticPr fontId="2"/>
  </si>
  <si>
    <t>～H○年○月○日</t>
    <rPh sb="3" eb="4">
      <t>ネン</t>
    </rPh>
    <rPh sb="5" eb="6">
      <t>ツキ</t>
    </rPh>
    <rPh sb="7" eb="8">
      <t>ヒ</t>
    </rPh>
    <phoneticPr fontId="2"/>
  </si>
  <si>
    <t>契約期間</t>
    <rPh sb="0" eb="2">
      <t>ケイヤク</t>
    </rPh>
    <rPh sb="2" eb="4">
      <t>キカン</t>
    </rPh>
    <phoneticPr fontId="2"/>
  </si>
  <si>
    <t>業務内容</t>
    <rPh sb="0" eb="2">
      <t>ギョウム</t>
    </rPh>
    <rPh sb="2" eb="4">
      <t>ナイヨウ</t>
    </rPh>
    <phoneticPr fontId="2"/>
  </si>
  <si>
    <t>　</t>
  </si>
  <si>
    <t>３　問い合わせ先</t>
    <rPh sb="2" eb="3">
      <t>ト</t>
    </rPh>
    <rPh sb="4" eb="5">
      <t>ア</t>
    </rPh>
    <rPh sb="7" eb="8">
      <t>サキ</t>
    </rPh>
    <phoneticPr fontId="2"/>
  </si>
  <si>
    <t>担当者</t>
    <rPh sb="0" eb="3">
      <t>タントウシャ</t>
    </rPh>
    <phoneticPr fontId="2"/>
  </si>
  <si>
    <t>部署</t>
    <rPh sb="0" eb="2">
      <t>ブショ</t>
    </rPh>
    <phoneticPr fontId="2"/>
  </si>
  <si>
    <t>電話番号</t>
    <rPh sb="0" eb="2">
      <t>デンワ</t>
    </rPh>
    <rPh sb="2" eb="4">
      <t>バンゴウ</t>
    </rPh>
    <phoneticPr fontId="2"/>
  </si>
  <si>
    <t>平成　　　年　　月　　日　　～　平成　　　年　　月　　日</t>
    <rPh sb="0" eb="2">
      <t>ヘイセイ</t>
    </rPh>
    <rPh sb="5" eb="6">
      <t>ネン</t>
    </rPh>
    <rPh sb="8" eb="9">
      <t>ツキ</t>
    </rPh>
    <rPh sb="11" eb="12">
      <t>ヒ</t>
    </rPh>
    <rPh sb="16" eb="18">
      <t>ヘイセイ</t>
    </rPh>
    <rPh sb="21" eb="22">
      <t>ネン</t>
    </rPh>
    <rPh sb="24" eb="25">
      <t>ツキ</t>
    </rPh>
    <rPh sb="27" eb="28">
      <t>ヒ</t>
    </rPh>
    <phoneticPr fontId="2"/>
  </si>
  <si>
    <t>発注形態</t>
    <rPh sb="0" eb="2">
      <t>ハッチュウ</t>
    </rPh>
    <phoneticPr fontId="2"/>
  </si>
  <si>
    <t>共同企業体
（出資比率40％）</t>
    <rPh sb="0" eb="2">
      <t>キョウドウ</t>
    </rPh>
    <rPh sb="2" eb="5">
      <t>キギョウタイ</t>
    </rPh>
    <rPh sb="7" eb="9">
      <t>シュッシ</t>
    </rPh>
    <rPh sb="9" eb="11">
      <t>ヒリツ</t>
    </rPh>
    <phoneticPr fontId="2"/>
  </si>
  <si>
    <t>工事名
工事箇所</t>
    <rPh sb="0" eb="2">
      <t>コウジ</t>
    </rPh>
    <rPh sb="2" eb="3">
      <t>メイ</t>
    </rPh>
    <rPh sb="4" eb="6">
      <t>コウジ</t>
    </rPh>
    <rPh sb="6" eb="8">
      <t>カショ</t>
    </rPh>
    <phoneticPr fontId="2"/>
  </si>
  <si>
    <t>△△工事
（△△県△△市）</t>
    <rPh sb="2" eb="4">
      <t>コウジ</t>
    </rPh>
    <phoneticPr fontId="2"/>
  </si>
  <si>
    <t>○○工事
（○○県○○市）</t>
    <rPh sb="2" eb="4">
      <t>コウジ</t>
    </rPh>
    <phoneticPr fontId="2"/>
  </si>
  <si>
    <t>□□工事
（□□県□□市）</t>
    <rPh sb="2" eb="4">
      <t>コウジ</t>
    </rPh>
    <phoneticPr fontId="2"/>
  </si>
  <si>
    <t>Ｈ○年○月○日
～Ｈ○年○月○日</t>
    <rPh sb="2" eb="3">
      <t>ネン</t>
    </rPh>
    <rPh sb="4" eb="5">
      <t>ツキ</t>
    </rPh>
    <rPh sb="6" eb="7">
      <t>ヒ</t>
    </rPh>
    <rPh sb="11" eb="12">
      <t>ネン</t>
    </rPh>
    <rPh sb="13" eb="14">
      <t>ツキ</t>
    </rPh>
    <rPh sb="15" eb="16">
      <t>ヒ</t>
    </rPh>
    <phoneticPr fontId="2"/>
  </si>
  <si>
    <t>Ｈ□年□月□日
～Ｈ□年□月□日</t>
    <rPh sb="2" eb="3">
      <t>ネン</t>
    </rPh>
    <rPh sb="4" eb="5">
      <t>ツキ</t>
    </rPh>
    <rPh sb="6" eb="7">
      <t>ヒ</t>
    </rPh>
    <rPh sb="11" eb="12">
      <t>ネン</t>
    </rPh>
    <rPh sb="13" eb="14">
      <t>ツキ</t>
    </rPh>
    <rPh sb="15" eb="16">
      <t>ヒ</t>
    </rPh>
    <phoneticPr fontId="2"/>
  </si>
  <si>
    <t>○○　○○
（Ｓ○○年○月○日）</t>
    <rPh sb="10" eb="11">
      <t>ネン</t>
    </rPh>
    <rPh sb="12" eb="13">
      <t>ツキ</t>
    </rPh>
    <rPh sb="14" eb="15">
      <t>ヒ</t>
    </rPh>
    <phoneticPr fontId="2"/>
  </si>
  <si>
    <t>△△　△△
（Ｓ△△年△月△日）</t>
    <rPh sb="10" eb="11">
      <t>ネン</t>
    </rPh>
    <rPh sb="12" eb="13">
      <t>ツキ</t>
    </rPh>
    <rPh sb="14" eb="15">
      <t>ヒ</t>
    </rPh>
    <phoneticPr fontId="2"/>
  </si>
  <si>
    <t>Ｈ△年△月△日
～Ｈ△年△月△日</t>
    <rPh sb="2" eb="3">
      <t>ネン</t>
    </rPh>
    <rPh sb="4" eb="5">
      <t>ツキ</t>
    </rPh>
    <rPh sb="6" eb="7">
      <t>ヒ</t>
    </rPh>
    <rPh sb="11" eb="12">
      <t>ネン</t>
    </rPh>
    <rPh sb="13" eb="14">
      <t>ツキ</t>
    </rPh>
    <rPh sb="15" eb="16">
      <t>ヒ</t>
    </rPh>
    <phoneticPr fontId="2"/>
  </si>
  <si>
    <t>自己評価申告書</t>
    <rPh sb="0" eb="2">
      <t>ジコ</t>
    </rPh>
    <rPh sb="2" eb="4">
      <t>ヒョウカ</t>
    </rPh>
    <rPh sb="4" eb="7">
      <t>シンコクショ</t>
    </rPh>
    <phoneticPr fontId="2"/>
  </si>
  <si>
    <t>工事番号</t>
    <rPh sb="0" eb="2">
      <t>コウジ</t>
    </rPh>
    <rPh sb="2" eb="4">
      <t>バンゴウ</t>
    </rPh>
    <phoneticPr fontId="2"/>
  </si>
  <si>
    <t>会社名</t>
    <rPh sb="0" eb="3">
      <t>カイシャメイ</t>
    </rPh>
    <phoneticPr fontId="2"/>
  </si>
  <si>
    <t>工事名</t>
    <rPh sb="0" eb="3">
      <t>コウジメイ</t>
    </rPh>
    <phoneticPr fontId="2"/>
  </si>
  <si>
    <t>作成者</t>
    <rPh sb="0" eb="3">
      <t>サクセイシャ</t>
    </rPh>
    <phoneticPr fontId="2"/>
  </si>
  <si>
    <t>評価区分</t>
    <rPh sb="0" eb="2">
      <t>ヒョウカ</t>
    </rPh>
    <rPh sb="2" eb="4">
      <t>クブン</t>
    </rPh>
    <phoneticPr fontId="2"/>
  </si>
  <si>
    <t>評価項目</t>
    <rPh sb="0" eb="2">
      <t>ヒョウカ</t>
    </rPh>
    <rPh sb="2" eb="4">
      <t>コウモク</t>
    </rPh>
    <phoneticPr fontId="2"/>
  </si>
  <si>
    <t>配点</t>
    <rPh sb="0" eb="2">
      <t>ハイテン</t>
    </rPh>
    <phoneticPr fontId="2"/>
  </si>
  <si>
    <t>評価方法</t>
    <rPh sb="0" eb="2">
      <t>ヒョウカ</t>
    </rPh>
    <rPh sb="2" eb="4">
      <t>ホウホウ</t>
    </rPh>
    <phoneticPr fontId="2"/>
  </si>
  <si>
    <t>入札参加者（申告者）</t>
    <rPh sb="0" eb="2">
      <t>ニュウサツ</t>
    </rPh>
    <rPh sb="2" eb="5">
      <t>サンカシャ</t>
    </rPh>
    <rPh sb="6" eb="9">
      <t>シンコクシャ</t>
    </rPh>
    <phoneticPr fontId="2"/>
  </si>
  <si>
    <t>評価内容</t>
    <rPh sb="0" eb="2">
      <t>ヒョウカ</t>
    </rPh>
    <rPh sb="2" eb="4">
      <t>ナイヨウ</t>
    </rPh>
    <phoneticPr fontId="2"/>
  </si>
  <si>
    <t>評価点</t>
    <rPh sb="0" eb="2">
      <t>ヒョウカ</t>
    </rPh>
    <rPh sb="2" eb="3">
      <t>テン</t>
    </rPh>
    <phoneticPr fontId="2"/>
  </si>
  <si>
    <t>2点</t>
    <rPh sb="1" eb="2">
      <t>テン</t>
    </rPh>
    <phoneticPr fontId="2"/>
  </si>
  <si>
    <t>あり</t>
  </si>
  <si>
    <t>あり</t>
    <phoneticPr fontId="2"/>
  </si>
  <si>
    <t>なし</t>
  </si>
  <si>
    <t>4点</t>
    <rPh sb="1" eb="2">
      <t>テン</t>
    </rPh>
    <phoneticPr fontId="2"/>
  </si>
  <si>
    <t>85点以上</t>
    <rPh sb="2" eb="3">
      <t>テン</t>
    </rPh>
    <rPh sb="3" eb="5">
      <t>イジョウ</t>
    </rPh>
    <phoneticPr fontId="2"/>
  </si>
  <si>
    <t>社会貢献点数</t>
    <rPh sb="0" eb="2">
      <t>シャカイ</t>
    </rPh>
    <rPh sb="2" eb="4">
      <t>コウケン</t>
    </rPh>
    <rPh sb="4" eb="5">
      <t>テン</t>
    </rPh>
    <rPh sb="5" eb="6">
      <t>スウ</t>
    </rPh>
    <phoneticPr fontId="2"/>
  </si>
  <si>
    <t>100点以上</t>
    <rPh sb="3" eb="4">
      <t>テン</t>
    </rPh>
    <rPh sb="4" eb="6">
      <t>イジョウ</t>
    </rPh>
    <phoneticPr fontId="2"/>
  </si>
  <si>
    <t>社会貢献
点数を
記載</t>
    <rPh sb="0" eb="2">
      <t>シャカイ</t>
    </rPh>
    <rPh sb="2" eb="4">
      <t>コウケン</t>
    </rPh>
    <rPh sb="5" eb="7">
      <t>テンスウ</t>
    </rPh>
    <rPh sb="9" eb="11">
      <t>キサイ</t>
    </rPh>
    <phoneticPr fontId="2"/>
  </si>
  <si>
    <t>80点以上　100点未満</t>
    <rPh sb="2" eb="3">
      <t>テン</t>
    </rPh>
    <rPh sb="3" eb="5">
      <t>イジョウ</t>
    </rPh>
    <rPh sb="9" eb="10">
      <t>テン</t>
    </rPh>
    <rPh sb="10" eb="12">
      <t>ミマン</t>
    </rPh>
    <phoneticPr fontId="2"/>
  </si>
  <si>
    <t>60点以上　80点未満</t>
    <rPh sb="2" eb="3">
      <t>テン</t>
    </rPh>
    <rPh sb="3" eb="5">
      <t>イジョウ</t>
    </rPh>
    <rPh sb="8" eb="9">
      <t>テン</t>
    </rPh>
    <rPh sb="9" eb="11">
      <t>ミマン</t>
    </rPh>
    <phoneticPr fontId="2"/>
  </si>
  <si>
    <t>40点以上　60点未満</t>
    <rPh sb="2" eb="3">
      <t>テン</t>
    </rPh>
    <rPh sb="3" eb="5">
      <t>イジョウ</t>
    </rPh>
    <rPh sb="8" eb="9">
      <t>テン</t>
    </rPh>
    <rPh sb="9" eb="11">
      <t>ミマン</t>
    </rPh>
    <phoneticPr fontId="2"/>
  </si>
  <si>
    <t>40点未満</t>
    <rPh sb="2" eb="3">
      <t>テン</t>
    </rPh>
    <rPh sb="3" eb="5">
      <t>ミマン</t>
    </rPh>
    <phoneticPr fontId="2"/>
  </si>
  <si>
    <t>なし</t>
    <phoneticPr fontId="2"/>
  </si>
  <si>
    <t>3点</t>
    <rPh sb="1" eb="2">
      <t>テン</t>
    </rPh>
    <phoneticPr fontId="2"/>
  </si>
  <si>
    <t>地域精通度
（本店所在地）</t>
    <rPh sb="0" eb="2">
      <t>チイキ</t>
    </rPh>
    <rPh sb="2" eb="4">
      <t>セイツウ</t>
    </rPh>
    <rPh sb="4" eb="5">
      <t>ド</t>
    </rPh>
    <rPh sb="7" eb="9">
      <t>ホンテン</t>
    </rPh>
    <rPh sb="9" eb="12">
      <t>ショザイチ</t>
    </rPh>
    <phoneticPr fontId="2"/>
  </si>
  <si>
    <t>1点</t>
    <rPh sb="1" eb="2">
      <t>テン</t>
    </rPh>
    <phoneticPr fontId="2"/>
  </si>
  <si>
    <t>小計</t>
    <rPh sb="0" eb="2">
      <t>ショウケイ</t>
    </rPh>
    <phoneticPr fontId="2"/>
  </si>
  <si>
    <t>企業の施工能力（Ａ）</t>
    <rPh sb="0" eb="2">
      <t>キギョウ</t>
    </rPh>
    <rPh sb="3" eb="5">
      <t>セコウ</t>
    </rPh>
    <rPh sb="5" eb="7">
      <t>ノウリョク</t>
    </rPh>
    <phoneticPr fontId="2"/>
  </si>
  <si>
    <t>配置予定技術者の技術力（Ｂ）</t>
    <rPh sb="0" eb="2">
      <t>ハイチ</t>
    </rPh>
    <rPh sb="2" eb="4">
      <t>ヨテイ</t>
    </rPh>
    <rPh sb="4" eb="7">
      <t>ギジュツシャ</t>
    </rPh>
    <rPh sb="8" eb="11">
      <t>ギジュツリョク</t>
    </rPh>
    <phoneticPr fontId="2"/>
  </si>
  <si>
    <t>※
　</t>
    <phoneticPr fontId="2"/>
  </si>
  <si>
    <t>技術資料</t>
    <rPh sb="0" eb="2">
      <t>ギジュツ</t>
    </rPh>
    <rPh sb="2" eb="4">
      <t>シリョウ</t>
    </rPh>
    <phoneticPr fontId="2"/>
  </si>
  <si>
    <t>新技術・新工法
の活用</t>
    <rPh sb="0" eb="3">
      <t>シンギジュツ</t>
    </rPh>
    <rPh sb="4" eb="7">
      <t>シンコウホウ</t>
    </rPh>
    <rPh sb="9" eb="11">
      <t>カツヨウ</t>
    </rPh>
    <phoneticPr fontId="2"/>
  </si>
  <si>
    <t>自己評価</t>
    <rPh sb="0" eb="2">
      <t>ジコ</t>
    </rPh>
    <rPh sb="2" eb="4">
      <t>ヒョウカ</t>
    </rPh>
    <phoneticPr fontId="2"/>
  </si>
  <si>
    <t>（発注者記入欄）</t>
    <rPh sb="1" eb="4">
      <t>ハッチュウシャ</t>
    </rPh>
    <rPh sb="4" eb="7">
      <t>キニュウラン</t>
    </rPh>
    <phoneticPr fontId="2"/>
  </si>
  <si>
    <t>１級土木施工管理技士
昭和○○年○月○日
第○○○○○○○○号
指定建設業監理技術者資格証
昭和○○年○月○日
第○○○○○○○○号</t>
    <rPh sb="1" eb="2">
      <t>キュウ</t>
    </rPh>
    <rPh sb="2" eb="4">
      <t>ドボク</t>
    </rPh>
    <rPh sb="4" eb="6">
      <t>セコウ</t>
    </rPh>
    <rPh sb="6" eb="8">
      <t>カンリ</t>
    </rPh>
    <rPh sb="8" eb="10">
      <t>ギシ</t>
    </rPh>
    <rPh sb="11" eb="13">
      <t>ショウワ</t>
    </rPh>
    <rPh sb="15" eb="16">
      <t>ネン</t>
    </rPh>
    <rPh sb="17" eb="18">
      <t>ツキ</t>
    </rPh>
    <rPh sb="19" eb="20">
      <t>ヒ</t>
    </rPh>
    <rPh sb="21" eb="22">
      <t>ダイ</t>
    </rPh>
    <rPh sb="30" eb="31">
      <t>ゴウ</t>
    </rPh>
    <rPh sb="32" eb="34">
      <t>シテイ</t>
    </rPh>
    <rPh sb="34" eb="37">
      <t>ケンセツギョウ</t>
    </rPh>
    <rPh sb="37" eb="39">
      <t>カンリ</t>
    </rPh>
    <rPh sb="39" eb="42">
      <t>ギジュツシャ</t>
    </rPh>
    <rPh sb="42" eb="44">
      <t>シカク</t>
    </rPh>
    <rPh sb="44" eb="45">
      <t>ショウ</t>
    </rPh>
    <phoneticPr fontId="2"/>
  </si>
  <si>
    <t>１級土木施工管理技士
昭和○○年○月○日
第○○○○○○○○号
指定建設業監理技術者資格証
昭和○○年○月○日
第○○○○○○○○号</t>
    <rPh sb="1" eb="2">
      <t>キュウ</t>
    </rPh>
    <rPh sb="2" eb="4">
      <t>ドボク</t>
    </rPh>
    <rPh sb="4" eb="6">
      <t>セコウ</t>
    </rPh>
    <rPh sb="6" eb="8">
      <t>カンリ</t>
    </rPh>
    <rPh sb="8" eb="10">
      <t>ギシ</t>
    </rPh>
    <rPh sb="11" eb="13">
      <t>ショウワ</t>
    </rPh>
    <rPh sb="15" eb="16">
      <t>ネン</t>
    </rPh>
    <rPh sb="17" eb="18">
      <t>ツキ</t>
    </rPh>
    <rPh sb="19" eb="20">
      <t>ヒ</t>
    </rPh>
    <rPh sb="21" eb="22">
      <t>ダイ</t>
    </rPh>
    <rPh sb="30" eb="31">
      <t>ゴウ</t>
    </rPh>
    <phoneticPr fontId="2"/>
  </si>
  <si>
    <t>専任補助者氏名
（生年月日）</t>
    <rPh sb="0" eb="2">
      <t>センニン</t>
    </rPh>
    <rPh sb="2" eb="5">
      <t>ホジョシャ</t>
    </rPh>
    <rPh sb="5" eb="7">
      <t>シメイ</t>
    </rPh>
    <rPh sb="9" eb="11">
      <t>セイネン</t>
    </rPh>
    <rPh sb="11" eb="13">
      <t>ガッピ</t>
    </rPh>
    <phoneticPr fontId="2"/>
  </si>
  <si>
    <t>加算点</t>
    <rPh sb="0" eb="2">
      <t>カサン</t>
    </rPh>
    <rPh sb="2" eb="3">
      <t>テン</t>
    </rPh>
    <phoneticPr fontId="2"/>
  </si>
  <si>
    <t>※　</t>
    <phoneticPr fontId="2"/>
  </si>
  <si>
    <t>　　　　　　　　　　　　　　　　　　　　　　　　　　円</t>
    <rPh sb="26" eb="27">
      <t>エン</t>
    </rPh>
    <phoneticPr fontId="2"/>
  </si>
  <si>
    <t>《※記載例》</t>
    <rPh sb="2" eb="5">
      <t>キサイレイ</t>
    </rPh>
    <phoneticPr fontId="2"/>
  </si>
  <si>
    <t>80点以上　85点未満</t>
    <rPh sb="2" eb="5">
      <t>テンイジョウ</t>
    </rPh>
    <rPh sb="8" eb="9">
      <t>テン</t>
    </rPh>
    <rPh sb="9" eb="11">
      <t>ミマン</t>
    </rPh>
    <phoneticPr fontId="2"/>
  </si>
  <si>
    <t>75点以上　80点未満</t>
    <rPh sb="2" eb="5">
      <t>テンイジョウ</t>
    </rPh>
    <rPh sb="8" eb="9">
      <t>テン</t>
    </rPh>
    <rPh sb="9" eb="11">
      <t>ミマン</t>
    </rPh>
    <phoneticPr fontId="2"/>
  </si>
  <si>
    <t>70点以上　75点未満</t>
    <rPh sb="2" eb="5">
      <t>テンイジョウ</t>
    </rPh>
    <rPh sb="8" eb="9">
      <t>テン</t>
    </rPh>
    <rPh sb="9" eb="11">
      <t>ミマン</t>
    </rPh>
    <phoneticPr fontId="2"/>
  </si>
  <si>
    <t>配置予定技術者の
技術力</t>
    <rPh sb="0" eb="2">
      <t>ハイチ</t>
    </rPh>
    <rPh sb="2" eb="4">
      <t>ヨテイ</t>
    </rPh>
    <rPh sb="4" eb="7">
      <t>ギジュツシャ</t>
    </rPh>
    <rPh sb="9" eb="12">
      <t>ギジュツリョク</t>
    </rPh>
    <phoneticPr fontId="2"/>
  </si>
  <si>
    <t>企業の工事成績（最大４件まで申告できる）</t>
    <rPh sb="0" eb="2">
      <t>キギョウ</t>
    </rPh>
    <rPh sb="3" eb="5">
      <t>コウジ</t>
    </rPh>
    <rPh sb="5" eb="7">
      <t>セイセキ</t>
    </rPh>
    <rPh sb="8" eb="10">
      <t>サイダイ</t>
    </rPh>
    <rPh sb="11" eb="12">
      <t>ケン</t>
    </rPh>
    <rPh sb="14" eb="16">
      <t>シンコク</t>
    </rPh>
    <phoneticPr fontId="2"/>
  </si>
  <si>
    <t>兵庫県○○県民局
○○土木事務所</t>
    <rPh sb="0" eb="3">
      <t>ヒョウゴケン</t>
    </rPh>
    <rPh sb="5" eb="8">
      <t>ケンミンキョク</t>
    </rPh>
    <rPh sb="11" eb="13">
      <t>ドボク</t>
    </rPh>
    <rPh sb="13" eb="16">
      <t>ジムショ</t>
    </rPh>
    <phoneticPr fontId="2"/>
  </si>
  <si>
    <t>国土交通省
○○工事事務所</t>
    <rPh sb="0" eb="2">
      <t>コクド</t>
    </rPh>
    <rPh sb="2" eb="5">
      <t>コウツウショウ</t>
    </rPh>
    <rPh sb="8" eb="10">
      <t>コウジ</t>
    </rPh>
    <rPh sb="10" eb="13">
      <t>ジムショ</t>
    </rPh>
    <phoneticPr fontId="2"/>
  </si>
  <si>
    <t>神戸市
○○管理事務所</t>
    <rPh sb="0" eb="2">
      <t>コウベ</t>
    </rPh>
    <rPh sb="2" eb="3">
      <t>シ</t>
    </rPh>
    <rPh sb="6" eb="8">
      <t>カンリ</t>
    </rPh>
    <rPh sb="8" eb="11">
      <t>ジムショ</t>
    </rPh>
    <phoneticPr fontId="2"/>
  </si>
  <si>
    <t>○○工事
（□□市□□町）</t>
    <rPh sb="2" eb="4">
      <t>コウジ</t>
    </rPh>
    <rPh sb="8" eb="9">
      <t>シ</t>
    </rPh>
    <phoneticPr fontId="2"/>
  </si>
  <si>
    <t>工事成績（企業の施工能力）</t>
    <rPh sb="0" eb="2">
      <t>コウジ</t>
    </rPh>
    <rPh sb="2" eb="4">
      <t>セイセキ</t>
    </rPh>
    <rPh sb="5" eb="7">
      <t>キギョウ</t>
    </rPh>
    <rPh sb="8" eb="10">
      <t>セコウ</t>
    </rPh>
    <rPh sb="10" eb="12">
      <t>ノウリョク</t>
    </rPh>
    <phoneticPr fontId="2"/>
  </si>
  <si>
    <t>兵庫　太郎</t>
    <phoneticPr fontId="2"/>
  </si>
  <si>
    <t>●●建設（株）</t>
    <phoneticPr fontId="2"/>
  </si>
  <si>
    <t>県道　●●線　道路改良工事</t>
    <phoneticPr fontId="2"/>
  </si>
  <si>
    <t>80点以上85点未満</t>
    <rPh sb="2" eb="3">
      <t>テン</t>
    </rPh>
    <rPh sb="3" eb="5">
      <t>イジョウ</t>
    </rPh>
    <rPh sb="7" eb="8">
      <t>テン</t>
    </rPh>
    <rPh sb="8" eb="10">
      <t>ミマン</t>
    </rPh>
    <phoneticPr fontId="2"/>
  </si>
  <si>
    <t>75点以上80点未満</t>
    <rPh sb="2" eb="3">
      <t>テン</t>
    </rPh>
    <rPh sb="3" eb="5">
      <t>イジョウ</t>
    </rPh>
    <rPh sb="7" eb="8">
      <t>テン</t>
    </rPh>
    <rPh sb="8" eb="10">
      <t>ミマン</t>
    </rPh>
    <phoneticPr fontId="2"/>
  </si>
  <si>
    <t>70点以上75点未満</t>
    <rPh sb="2" eb="3">
      <t>テン</t>
    </rPh>
    <rPh sb="3" eb="5">
      <t>イジョウ</t>
    </rPh>
    <rPh sb="7" eb="8">
      <t>テン</t>
    </rPh>
    <rPh sb="8" eb="10">
      <t>ミマン</t>
    </rPh>
    <phoneticPr fontId="2"/>
  </si>
  <si>
    <t>発注機関名は、土木事務所・管理事務所等の名称まで記載すること。</t>
    <rPh sb="7" eb="9">
      <t>ドボク</t>
    </rPh>
    <rPh sb="9" eb="12">
      <t>ジムショ</t>
    </rPh>
    <rPh sb="13" eb="15">
      <t>カンリ</t>
    </rPh>
    <rPh sb="15" eb="18">
      <t>ジムショ</t>
    </rPh>
    <rPh sb="18" eb="19">
      <t>トウ</t>
    </rPh>
    <phoneticPr fontId="2"/>
  </si>
  <si>
    <t>評価
対象</t>
    <rPh sb="0" eb="2">
      <t>ヒョウカ</t>
    </rPh>
    <rPh sb="3" eb="5">
      <t>タイショウ</t>
    </rPh>
    <phoneticPr fontId="2"/>
  </si>
  <si>
    <t>同種工事の施工実績（配置予定技術者の技術力）</t>
    <rPh sb="0" eb="2">
      <t>ドウシュ</t>
    </rPh>
    <rPh sb="2" eb="4">
      <t>コウジ</t>
    </rPh>
    <rPh sb="5" eb="7">
      <t>セコウ</t>
    </rPh>
    <rPh sb="7" eb="9">
      <t>ジッセキ</t>
    </rPh>
    <rPh sb="18" eb="21">
      <t>ギジュツリョク</t>
    </rPh>
    <phoneticPr fontId="2"/>
  </si>
  <si>
    <t>工事成績（配置予定技術者の技術力）</t>
    <rPh sb="0" eb="2">
      <t>コウジ</t>
    </rPh>
    <rPh sb="2" eb="4">
      <t>セイセキ</t>
    </rPh>
    <rPh sb="13" eb="16">
      <t>ギジュツリョク</t>
    </rPh>
    <phoneticPr fontId="2"/>
  </si>
  <si>
    <t>継続学習（ＣＰＤ）の取組状況</t>
    <rPh sb="0" eb="2">
      <t>ケイゾク</t>
    </rPh>
    <rPh sb="2" eb="4">
      <t>ガクシュウ</t>
    </rPh>
    <rPh sb="10" eb="12">
      <t>トリクミ</t>
    </rPh>
    <rPh sb="12" eb="14">
      <t>ジョウキョウ</t>
    </rPh>
    <phoneticPr fontId="2"/>
  </si>
  <si>
    <t>２　提出方法（あてはまるものいずれかに○を記入してください）</t>
    <rPh sb="2" eb="4">
      <t>テイシュツ</t>
    </rPh>
    <rPh sb="4" eb="6">
      <t>ホウホウ</t>
    </rPh>
    <rPh sb="21" eb="23">
      <t>キニュウ</t>
    </rPh>
    <phoneticPr fontId="2"/>
  </si>
  <si>
    <t>　</t>
    <phoneticPr fontId="2"/>
  </si>
  <si>
    <t>　</t>
    <phoneticPr fontId="2"/>
  </si>
  <si>
    <t>　</t>
    <phoneticPr fontId="2"/>
  </si>
  <si>
    <t>該当する工事がない場合は、発注機関名欄に「該当なし」と記入して提出すること。</t>
    <rPh sb="0" eb="2">
      <t>ガイトウ</t>
    </rPh>
    <rPh sb="4" eb="6">
      <t>コウジ</t>
    </rPh>
    <rPh sb="9" eb="11">
      <t>バアイ</t>
    </rPh>
    <rPh sb="13" eb="15">
      <t>ハッチュウ</t>
    </rPh>
    <rPh sb="15" eb="17">
      <t>キカン</t>
    </rPh>
    <rPh sb="17" eb="18">
      <t>メイ</t>
    </rPh>
    <rPh sb="18" eb="19">
      <t>ラン</t>
    </rPh>
    <rPh sb="21" eb="23">
      <t>ガイトウ</t>
    </rPh>
    <rPh sb="27" eb="29">
      <t>キニュウ</t>
    </rPh>
    <rPh sb="31" eb="33">
      <t>テイシュツ</t>
    </rPh>
    <phoneticPr fontId="2"/>
  </si>
  <si>
    <t>同種工事の施工実績（企業の施工能力）</t>
    <rPh sb="0" eb="1">
      <t>ドウ</t>
    </rPh>
    <rPh sb="1" eb="2">
      <t>タネ</t>
    </rPh>
    <rPh sb="2" eb="3">
      <t>タクミ</t>
    </rPh>
    <rPh sb="3" eb="4">
      <t>コト</t>
    </rPh>
    <rPh sb="5" eb="6">
      <t>ホドコ</t>
    </rPh>
    <rPh sb="6" eb="7">
      <t>タクミ</t>
    </rPh>
    <rPh sb="7" eb="8">
      <t>ミ</t>
    </rPh>
    <rPh sb="8" eb="9">
      <t>イサオ</t>
    </rPh>
    <rPh sb="10" eb="12">
      <t>キギョウ</t>
    </rPh>
    <rPh sb="13" eb="15">
      <t>セコウ</t>
    </rPh>
    <rPh sb="15" eb="17">
      <t>ノウリョク</t>
    </rPh>
    <phoneticPr fontId="2"/>
  </si>
  <si>
    <t>工事
番号</t>
    <rPh sb="0" eb="2">
      <t>コウジ</t>
    </rPh>
    <rPh sb="3" eb="5">
      <t>バンゴウ</t>
    </rPh>
    <phoneticPr fontId="2"/>
  </si>
  <si>
    <t>①</t>
    <phoneticPr fontId="2"/>
  </si>
  <si>
    <t>②</t>
    <phoneticPr fontId="2"/>
  </si>
  <si>
    <t>③</t>
    <phoneticPr fontId="2"/>
  </si>
  <si>
    <t>④</t>
    <phoneticPr fontId="2"/>
  </si>
  <si>
    <t>工種</t>
    <phoneticPr fontId="2"/>
  </si>
  <si>
    <t>（円）</t>
    <phoneticPr fontId="2"/>
  </si>
  <si>
    <t>該当する工事がない場合は、「発注機関名」に「該当なし」と記入して提出すること。</t>
    <rPh sb="0" eb="2">
      <t>ガイトウ</t>
    </rPh>
    <rPh sb="4" eb="6">
      <t>コウジ</t>
    </rPh>
    <rPh sb="9" eb="11">
      <t>バアイ</t>
    </rPh>
    <rPh sb="14" eb="16">
      <t>ハッチュウ</t>
    </rPh>
    <rPh sb="16" eb="18">
      <t>キカン</t>
    </rPh>
    <rPh sb="18" eb="19">
      <t>メイ</t>
    </rPh>
    <rPh sb="22" eb="24">
      <t>ガイトウ</t>
    </rPh>
    <rPh sb="28" eb="30">
      <t>キニュウ</t>
    </rPh>
    <rPh sb="32" eb="34">
      <t>テイシュツ</t>
    </rPh>
    <phoneticPr fontId="2"/>
  </si>
  <si>
    <t>工事成績（企業の施工能力）</t>
    <rPh sb="0" eb="1">
      <t>コウ</t>
    </rPh>
    <rPh sb="1" eb="2">
      <t>コト</t>
    </rPh>
    <rPh sb="2" eb="3">
      <t>シゲル</t>
    </rPh>
    <rPh sb="3" eb="4">
      <t>イサオ</t>
    </rPh>
    <rPh sb="5" eb="7">
      <t>キギョウ</t>
    </rPh>
    <rPh sb="8" eb="10">
      <t>セコウ</t>
    </rPh>
    <rPh sb="10" eb="12">
      <t>ノウリョク</t>
    </rPh>
    <phoneticPr fontId="2"/>
  </si>
  <si>
    <t>工事成績（配置予定技術者の技術力）</t>
    <rPh sb="0" eb="2">
      <t>コウジ</t>
    </rPh>
    <rPh sb="13" eb="16">
      <t>ギジュツリョク</t>
    </rPh>
    <phoneticPr fontId="2"/>
  </si>
  <si>
    <t>工種</t>
    <phoneticPr fontId="2"/>
  </si>
  <si>
    <t>工事成績</t>
    <phoneticPr fontId="2"/>
  </si>
  <si>
    <t>継続学習（ＣＰＤ）への取組状況（取得単位数）については、全国土木施工管理技士会連合会の継続学習制度（造園工事については造園ＣＰＤに代える）における取得単位数を記載し、推奨単位以上の場合は、証明書を添付すること。単位を取得していない場合は「０」と記載すること。</t>
    <rPh sb="0" eb="2">
      <t>ケイゾク</t>
    </rPh>
    <rPh sb="2" eb="4">
      <t>ガクシュウ</t>
    </rPh>
    <rPh sb="11" eb="13">
      <t>トリクミ</t>
    </rPh>
    <rPh sb="13" eb="15">
      <t>ジョウキョウ</t>
    </rPh>
    <rPh sb="16" eb="18">
      <t>シュトク</t>
    </rPh>
    <rPh sb="18" eb="21">
      <t>タンイスウ</t>
    </rPh>
    <rPh sb="28" eb="30">
      <t>ゼンコク</t>
    </rPh>
    <rPh sb="30" eb="32">
      <t>ドボク</t>
    </rPh>
    <rPh sb="32" eb="34">
      <t>セコウ</t>
    </rPh>
    <rPh sb="34" eb="36">
      <t>カンリ</t>
    </rPh>
    <rPh sb="36" eb="38">
      <t>ギシ</t>
    </rPh>
    <rPh sb="38" eb="39">
      <t>カイ</t>
    </rPh>
    <rPh sb="39" eb="42">
      <t>レンゴウカイ</t>
    </rPh>
    <rPh sb="43" eb="45">
      <t>ケイゾク</t>
    </rPh>
    <rPh sb="45" eb="47">
      <t>ガクシュウ</t>
    </rPh>
    <rPh sb="47" eb="49">
      <t>セイド</t>
    </rPh>
    <rPh sb="50" eb="52">
      <t>ゾウエン</t>
    </rPh>
    <rPh sb="52" eb="54">
      <t>コウジ</t>
    </rPh>
    <rPh sb="59" eb="61">
      <t>ゾウエン</t>
    </rPh>
    <rPh sb="65" eb="66">
      <t>カ</t>
    </rPh>
    <rPh sb="73" eb="75">
      <t>シュトク</t>
    </rPh>
    <rPh sb="75" eb="78">
      <t>タンイスウ</t>
    </rPh>
    <rPh sb="79" eb="81">
      <t>キサイ</t>
    </rPh>
    <rPh sb="83" eb="85">
      <t>スイショウ</t>
    </rPh>
    <rPh sb="85" eb="87">
      <t>タンイ</t>
    </rPh>
    <rPh sb="87" eb="89">
      <t>イジョウ</t>
    </rPh>
    <rPh sb="90" eb="92">
      <t>バアイ</t>
    </rPh>
    <rPh sb="94" eb="97">
      <t>ショウメイショ</t>
    </rPh>
    <rPh sb="98" eb="100">
      <t>テンプ</t>
    </rPh>
    <rPh sb="105" eb="107">
      <t>タンイ</t>
    </rPh>
    <rPh sb="108" eb="110">
      <t>シュトク</t>
    </rPh>
    <rPh sb="115" eb="117">
      <t>バアイ</t>
    </rPh>
    <rPh sb="122" eb="124">
      <t>キサイ</t>
    </rPh>
    <phoneticPr fontId="2"/>
  </si>
  <si>
    <t>地域固有の社会貢献活動</t>
    <rPh sb="0" eb="2">
      <t>チイキ</t>
    </rPh>
    <rPh sb="2" eb="4">
      <t>コユウ</t>
    </rPh>
    <rPh sb="5" eb="7">
      <t>シャカイ</t>
    </rPh>
    <rPh sb="7" eb="9">
      <t>コウケン</t>
    </rPh>
    <rPh sb="9" eb="11">
      <t>カツドウ</t>
    </rPh>
    <phoneticPr fontId="2"/>
  </si>
  <si>
    <t>工事成績</t>
    <rPh sb="0" eb="2">
      <t>コウジ</t>
    </rPh>
    <rPh sb="2" eb="4">
      <t>セイセキ</t>
    </rPh>
    <phoneticPr fontId="2"/>
  </si>
  <si>
    <t>継続学習（CPD）
の取得状況</t>
    <rPh sb="0" eb="2">
      <t>ケイゾク</t>
    </rPh>
    <rPh sb="2" eb="4">
      <t>ガクシュウ</t>
    </rPh>
    <rPh sb="11" eb="13">
      <t>シュトク</t>
    </rPh>
    <rPh sb="13" eb="15">
      <t>ジョウキョウ</t>
    </rPh>
    <phoneticPr fontId="2"/>
  </si>
  <si>
    <t>同種工事
の施工実績</t>
    <rPh sb="0" eb="2">
      <t>ドウシュ</t>
    </rPh>
    <rPh sb="2" eb="4">
      <t>コウジ</t>
    </rPh>
    <rPh sb="6" eb="8">
      <t>セコウ</t>
    </rPh>
    <rPh sb="8" eb="10">
      <t>ジッセキ</t>
    </rPh>
    <phoneticPr fontId="2"/>
  </si>
  <si>
    <t xml:space="preserve">
</t>
    <phoneticPr fontId="2"/>
  </si>
  <si>
    <t>（注）</t>
    <rPh sb="1" eb="2">
      <t>チュウ</t>
    </rPh>
    <phoneticPr fontId="2"/>
  </si>
  <si>
    <t>　</t>
    <phoneticPr fontId="2"/>
  </si>
  <si>
    <t>○</t>
  </si>
  <si>
    <t>□□　□□
（Ｓ□□年□月□日）</t>
    <rPh sb="10" eb="11">
      <t>ネン</t>
    </rPh>
    <rPh sb="12" eb="13">
      <t>ツキ</t>
    </rPh>
    <rPh sb="14" eb="15">
      <t>ヒ</t>
    </rPh>
    <phoneticPr fontId="2"/>
  </si>
  <si>
    <t>工場製作</t>
    <rPh sb="0" eb="2">
      <t>コウジョウ</t>
    </rPh>
    <rPh sb="2" eb="4">
      <t>セイサク</t>
    </rPh>
    <phoneticPr fontId="2"/>
  </si>
  <si>
    <r>
      <t xml:space="preserve">□□　□□
</t>
    </r>
    <r>
      <rPr>
        <sz val="9"/>
        <rFont val="ＭＳ ゴシック"/>
        <family val="3"/>
        <charset val="128"/>
      </rPr>
      <t>（Ｓ□□年□月□日）</t>
    </r>
    <rPh sb="11" eb="12">
      <t>ネン</t>
    </rPh>
    <rPh sb="13" eb="14">
      <t>ツキ</t>
    </rPh>
    <rPh sb="15" eb="16">
      <t>ヒ</t>
    </rPh>
    <phoneticPr fontId="2"/>
  </si>
  <si>
    <t>△△　△△
（Ｓ△△年△月△日）</t>
    <phoneticPr fontId="2"/>
  </si>
  <si>
    <t>１　提出書類</t>
    <rPh sb="2" eb="4">
      <t>テイシュツ</t>
    </rPh>
    <rPh sb="4" eb="6">
      <t>ショルイ</t>
    </rPh>
    <phoneticPr fontId="2"/>
  </si>
  <si>
    <t>－</t>
    <phoneticPr fontId="2"/>
  </si>
  <si>
    <t>工事成績評定結果の通知等に検査年月日の記載がなく、検査年月日が不明な場合は、検査年月日欄に「－」を記入すること。</t>
    <rPh sb="0" eb="2">
      <t>コウジ</t>
    </rPh>
    <rPh sb="2" eb="4">
      <t>セイセキ</t>
    </rPh>
    <rPh sb="4" eb="6">
      <t>ヒョウテイ</t>
    </rPh>
    <rPh sb="6" eb="8">
      <t>ケッカ</t>
    </rPh>
    <rPh sb="9" eb="11">
      <t>ツウチ</t>
    </rPh>
    <rPh sb="11" eb="12">
      <t>トウ</t>
    </rPh>
    <rPh sb="13" eb="15">
      <t>ケンサ</t>
    </rPh>
    <rPh sb="15" eb="18">
      <t>ネンガッピ</t>
    </rPh>
    <rPh sb="19" eb="21">
      <t>キサイ</t>
    </rPh>
    <rPh sb="25" eb="27">
      <t>ケンサ</t>
    </rPh>
    <rPh sb="27" eb="30">
      <t>ネンガッピ</t>
    </rPh>
    <rPh sb="31" eb="33">
      <t>フメイ</t>
    </rPh>
    <rPh sb="34" eb="36">
      <t>バアイ</t>
    </rPh>
    <rPh sb="38" eb="40">
      <t>ケンサ</t>
    </rPh>
    <rPh sb="40" eb="43">
      <t>ネンガッピ</t>
    </rPh>
    <rPh sb="43" eb="44">
      <t>ラン</t>
    </rPh>
    <rPh sb="49" eb="51">
      <t>キニュウ</t>
    </rPh>
    <phoneticPr fontId="2"/>
  </si>
  <si>
    <t>専任補助者を配置する場合は、本評価項目に対する技術資料の作成にあたり、配置予定技術者に代えて「専任補助者」の施工実績等を記載すること。</t>
    <rPh sb="14" eb="15">
      <t>ホン</t>
    </rPh>
    <rPh sb="15" eb="17">
      <t>ヒョウカ</t>
    </rPh>
    <rPh sb="17" eb="19">
      <t>コウモク</t>
    </rPh>
    <rPh sb="20" eb="21">
      <t>タイ</t>
    </rPh>
    <rPh sb="23" eb="25">
      <t>ギジュツ</t>
    </rPh>
    <rPh sb="25" eb="27">
      <t>シリョウ</t>
    </rPh>
    <phoneticPr fontId="2"/>
  </si>
  <si>
    <t>●●第0000-0-0号</t>
    <rPh sb="2" eb="3">
      <t>ダイ</t>
    </rPh>
    <rPh sb="11" eb="12">
      <t>ゴウ</t>
    </rPh>
    <phoneticPr fontId="2"/>
  </si>
  <si>
    <t>工事名：</t>
    <rPh sb="0" eb="3">
      <t>コウジメイ</t>
    </rPh>
    <phoneticPr fontId="2"/>
  </si>
  <si>
    <t>商号又は名称：</t>
    <rPh sb="0" eb="2">
      <t>ショウゴウ</t>
    </rPh>
    <rPh sb="2" eb="3">
      <t>マタ</t>
    </rPh>
    <rPh sb="4" eb="6">
      <t>メイショウ</t>
    </rPh>
    <phoneticPr fontId="2"/>
  </si>
  <si>
    <t>　　　　　　　　商号又は名称：</t>
    <rPh sb="8" eb="10">
      <t>ショウゴウ</t>
    </rPh>
    <rPh sb="10" eb="11">
      <t>マタ</t>
    </rPh>
    <rPh sb="12" eb="14">
      <t>メイショウ</t>
    </rPh>
    <phoneticPr fontId="2"/>
  </si>
  <si>
    <t>　　　　　　　　工事名：</t>
    <rPh sb="8" eb="11">
      <t>コウジメイ</t>
    </rPh>
    <phoneticPr fontId="2"/>
  </si>
  <si>
    <t>１件</t>
  </si>
  <si>
    <t>０件</t>
  </si>
  <si>
    <t>２件</t>
  </si>
  <si>
    <t>このシートは触らないでください。</t>
    <rPh sb="6" eb="7">
      <t>サワ</t>
    </rPh>
    <phoneticPr fontId="2"/>
  </si>
  <si>
    <t>同種工事の施工実績</t>
    <rPh sb="0" eb="2">
      <t>ドウシュ</t>
    </rPh>
    <rPh sb="2" eb="4">
      <t>コウジ</t>
    </rPh>
    <rPh sb="5" eb="7">
      <t>セコウ</t>
    </rPh>
    <rPh sb="7" eb="9">
      <t>ジッセキ</t>
    </rPh>
    <phoneticPr fontId="2"/>
  </si>
  <si>
    <t>自己評価申告書内容</t>
    <rPh sb="0" eb="2">
      <t>ジコ</t>
    </rPh>
    <rPh sb="2" eb="4">
      <t>ヒョウカ</t>
    </rPh>
    <rPh sb="4" eb="7">
      <t>シンコクショ</t>
    </rPh>
    <rPh sb="7" eb="9">
      <t>ナイヨウ</t>
    </rPh>
    <phoneticPr fontId="2"/>
  </si>
  <si>
    <t>社会貢献点数</t>
    <rPh sb="0" eb="2">
      <t>シャカイ</t>
    </rPh>
    <rPh sb="2" eb="4">
      <t>コウケン</t>
    </rPh>
    <rPh sb="4" eb="6">
      <t>テンスウ</t>
    </rPh>
    <phoneticPr fontId="2"/>
  </si>
  <si>
    <t>配置予定技術者の技術力</t>
    <rPh sb="0" eb="2">
      <t>ハイチ</t>
    </rPh>
    <rPh sb="2" eb="4">
      <t>ヨテイ</t>
    </rPh>
    <rPh sb="4" eb="6">
      <t>ギジュツ</t>
    </rPh>
    <rPh sb="6" eb="7">
      <t>シャ</t>
    </rPh>
    <rPh sb="8" eb="10">
      <t>ギジュツ</t>
    </rPh>
    <rPh sb="10" eb="11">
      <t>リョク</t>
    </rPh>
    <phoneticPr fontId="2"/>
  </si>
  <si>
    <t>継続学習(CPD)の取得状況</t>
    <rPh sb="0" eb="2">
      <t>ケイゾク</t>
    </rPh>
    <rPh sb="2" eb="4">
      <t>ガクシュウ</t>
    </rPh>
    <rPh sb="10" eb="12">
      <t>シュトク</t>
    </rPh>
    <rPh sb="12" eb="14">
      <t>ジョウキョウ</t>
    </rPh>
    <phoneticPr fontId="2"/>
  </si>
  <si>
    <t>地域精通度</t>
    <rPh sb="0" eb="2">
      <t>チイキ</t>
    </rPh>
    <rPh sb="2" eb="4">
      <t>セイツウ</t>
    </rPh>
    <rPh sb="4" eb="5">
      <t>ド</t>
    </rPh>
    <phoneticPr fontId="2"/>
  </si>
  <si>
    <t>県内企業の下請負人活用状況</t>
    <rPh sb="0" eb="2">
      <t>ケンナイ</t>
    </rPh>
    <rPh sb="2" eb="4">
      <t>キギョウ</t>
    </rPh>
    <rPh sb="5" eb="9">
      <t>シタウケオイニン</t>
    </rPh>
    <rPh sb="9" eb="11">
      <t>カツヨウ</t>
    </rPh>
    <rPh sb="11" eb="13">
      <t>ジョウキョウ</t>
    </rPh>
    <phoneticPr fontId="2"/>
  </si>
  <si>
    <t>新技術・新工法の活用</t>
    <rPh sb="0" eb="3">
      <t>シンギジュツ</t>
    </rPh>
    <rPh sb="4" eb="7">
      <t>シンコウホウ</t>
    </rPh>
    <rPh sb="8" eb="10">
      <t>カツヨウ</t>
    </rPh>
    <phoneticPr fontId="2"/>
  </si>
  <si>
    <t>県内産資材の活用</t>
    <rPh sb="0" eb="3">
      <t>ケンナイサン</t>
    </rPh>
    <rPh sb="3" eb="5">
      <t>シザイ</t>
    </rPh>
    <rPh sb="6" eb="8">
      <t>カツヨウ</t>
    </rPh>
    <phoneticPr fontId="2"/>
  </si>
  <si>
    <t>有り</t>
    <rPh sb="0" eb="1">
      <t>ア</t>
    </rPh>
    <phoneticPr fontId="2"/>
  </si>
  <si>
    <t>有り（１点）</t>
    <rPh sb="0" eb="1">
      <t>ア</t>
    </rPh>
    <rPh sb="4" eb="5">
      <t>テン</t>
    </rPh>
    <phoneticPr fontId="2"/>
  </si>
  <si>
    <t>無し</t>
    <rPh sb="0" eb="1">
      <t>ナ</t>
    </rPh>
    <phoneticPr fontId="2"/>
  </si>
  <si>
    <t>有り（２点）</t>
    <rPh sb="0" eb="1">
      <t>ア</t>
    </rPh>
    <rPh sb="4" eb="5">
      <t>テン</t>
    </rPh>
    <phoneticPr fontId="2"/>
  </si>
  <si>
    <t>有り（２項目）</t>
    <rPh sb="0" eb="1">
      <t>ア</t>
    </rPh>
    <rPh sb="4" eb="6">
      <t>コウモク</t>
    </rPh>
    <phoneticPr fontId="2"/>
  </si>
  <si>
    <t>-</t>
    <phoneticPr fontId="2"/>
  </si>
  <si>
    <t>-</t>
    <phoneticPr fontId="2"/>
  </si>
  <si>
    <t>建設業許可番号</t>
    <rPh sb="0" eb="3">
      <t>ケンセツギョウ</t>
    </rPh>
    <rPh sb="3" eb="5">
      <t>キョカ</t>
    </rPh>
    <rPh sb="5" eb="7">
      <t>バンゴウ</t>
    </rPh>
    <phoneticPr fontId="2"/>
  </si>
  <si>
    <t>国土交通大臣</t>
    <rPh sb="0" eb="2">
      <t>コクド</t>
    </rPh>
    <rPh sb="2" eb="4">
      <t>コウツウ</t>
    </rPh>
    <rPh sb="4" eb="6">
      <t>ダイジン</t>
    </rPh>
    <phoneticPr fontId="2"/>
  </si>
  <si>
    <t>兵庫県知事</t>
    <rPh sb="0" eb="3">
      <t>ヒョウゴケン</t>
    </rPh>
    <rPh sb="3" eb="5">
      <t>チジ</t>
    </rPh>
    <phoneticPr fontId="2"/>
  </si>
  <si>
    <t>北海道知事</t>
    <rPh sb="0" eb="3">
      <t>ホッカイドウ</t>
    </rPh>
    <phoneticPr fontId="2"/>
  </si>
  <si>
    <t>青森県知事</t>
    <rPh sb="0" eb="2">
      <t>アオモリ</t>
    </rPh>
    <rPh sb="2" eb="3">
      <t>ケン</t>
    </rPh>
    <phoneticPr fontId="2"/>
  </si>
  <si>
    <t>岩手県知事</t>
    <rPh sb="0" eb="2">
      <t>イワテ</t>
    </rPh>
    <rPh sb="2" eb="3">
      <t>ケン</t>
    </rPh>
    <phoneticPr fontId="2"/>
  </si>
  <si>
    <t>宮城県知事</t>
    <rPh sb="0" eb="2">
      <t>ミヤギ</t>
    </rPh>
    <rPh sb="2" eb="3">
      <t>ケン</t>
    </rPh>
    <phoneticPr fontId="2"/>
  </si>
  <si>
    <t>秋田県知事</t>
    <rPh sb="0" eb="2">
      <t>アキタ</t>
    </rPh>
    <rPh sb="2" eb="3">
      <t>ケン</t>
    </rPh>
    <phoneticPr fontId="2"/>
  </si>
  <si>
    <t>山形県知事</t>
    <rPh sb="0" eb="2">
      <t>ヤマガタ</t>
    </rPh>
    <phoneticPr fontId="2"/>
  </si>
  <si>
    <t>福島県知事</t>
    <rPh sb="0" eb="2">
      <t>フクシマ</t>
    </rPh>
    <phoneticPr fontId="2"/>
  </si>
  <si>
    <t>茨城県知事</t>
    <rPh sb="0" eb="2">
      <t>イバラギ</t>
    </rPh>
    <phoneticPr fontId="2"/>
  </si>
  <si>
    <t>栃木県知事</t>
    <rPh sb="0" eb="2">
      <t>トチギ</t>
    </rPh>
    <rPh sb="2" eb="3">
      <t>ケン</t>
    </rPh>
    <phoneticPr fontId="2"/>
  </si>
  <si>
    <t>群馬県知事</t>
    <rPh sb="0" eb="2">
      <t>グンマ</t>
    </rPh>
    <phoneticPr fontId="2"/>
  </si>
  <si>
    <t>埼玉県知事</t>
    <rPh sb="0" eb="2">
      <t>サイタマ</t>
    </rPh>
    <phoneticPr fontId="2"/>
  </si>
  <si>
    <t>千葉県知事</t>
    <rPh sb="0" eb="2">
      <t>チバ</t>
    </rPh>
    <rPh sb="2" eb="3">
      <t>ケン</t>
    </rPh>
    <phoneticPr fontId="2"/>
  </si>
  <si>
    <t>東京都知事</t>
    <rPh sb="0" eb="3">
      <t>トウキョウト</t>
    </rPh>
    <phoneticPr fontId="2"/>
  </si>
  <si>
    <t>神奈川県知事</t>
    <rPh sb="0" eb="3">
      <t>カナガワ</t>
    </rPh>
    <phoneticPr fontId="2"/>
  </si>
  <si>
    <t>新潟県知事</t>
    <rPh sb="0" eb="2">
      <t>ニイガタ</t>
    </rPh>
    <phoneticPr fontId="2"/>
  </si>
  <si>
    <t>富山県知事</t>
    <rPh sb="0" eb="2">
      <t>トヤマ</t>
    </rPh>
    <phoneticPr fontId="2"/>
  </si>
  <si>
    <t>石川県知事</t>
    <rPh sb="0" eb="2">
      <t>イシカワ</t>
    </rPh>
    <phoneticPr fontId="2"/>
  </si>
  <si>
    <t>福井県知事</t>
    <rPh sb="0" eb="2">
      <t>フクイ</t>
    </rPh>
    <phoneticPr fontId="2"/>
  </si>
  <si>
    <t>山梨県知事</t>
    <rPh sb="0" eb="2">
      <t>ヤマナシ</t>
    </rPh>
    <phoneticPr fontId="2"/>
  </si>
  <si>
    <t>長野県知事</t>
    <rPh sb="0" eb="2">
      <t>ナガノ</t>
    </rPh>
    <phoneticPr fontId="2"/>
  </si>
  <si>
    <t>岐阜県知事</t>
    <rPh sb="0" eb="2">
      <t>ギフ</t>
    </rPh>
    <phoneticPr fontId="2"/>
  </si>
  <si>
    <t>静岡県知事</t>
    <rPh sb="0" eb="2">
      <t>シズオカ</t>
    </rPh>
    <phoneticPr fontId="2"/>
  </si>
  <si>
    <t>愛知県知事</t>
    <rPh sb="0" eb="2">
      <t>アイチ</t>
    </rPh>
    <phoneticPr fontId="2"/>
  </si>
  <si>
    <t>三重県知事</t>
    <rPh sb="0" eb="2">
      <t>ミエ</t>
    </rPh>
    <phoneticPr fontId="2"/>
  </si>
  <si>
    <t>滋賀県知事</t>
    <rPh sb="0" eb="2">
      <t>シガ</t>
    </rPh>
    <phoneticPr fontId="2"/>
  </si>
  <si>
    <t>奈良県知事</t>
    <rPh sb="0" eb="2">
      <t>ナラ</t>
    </rPh>
    <phoneticPr fontId="2"/>
  </si>
  <si>
    <t>和歌山県知事</t>
    <rPh sb="0" eb="3">
      <t>ワカヤマ</t>
    </rPh>
    <phoneticPr fontId="2"/>
  </si>
  <si>
    <t>鳥取県知事</t>
    <rPh sb="0" eb="2">
      <t>トットリ</t>
    </rPh>
    <phoneticPr fontId="2"/>
  </si>
  <si>
    <t>島根県知事</t>
    <rPh sb="0" eb="2">
      <t>シマネ</t>
    </rPh>
    <phoneticPr fontId="2"/>
  </si>
  <si>
    <t>岡山県知事</t>
    <rPh sb="0" eb="2">
      <t>オカヤマ</t>
    </rPh>
    <phoneticPr fontId="2"/>
  </si>
  <si>
    <t>広島県知事</t>
    <rPh sb="0" eb="2">
      <t>ヒロシマ</t>
    </rPh>
    <phoneticPr fontId="2"/>
  </si>
  <si>
    <t>山口県知事</t>
    <rPh sb="0" eb="2">
      <t>ヤマグチ</t>
    </rPh>
    <phoneticPr fontId="2"/>
  </si>
  <si>
    <t>徳島県知事</t>
    <rPh sb="0" eb="2">
      <t>トクシマ</t>
    </rPh>
    <phoneticPr fontId="2"/>
  </si>
  <si>
    <t>香川県知事</t>
    <rPh sb="0" eb="2">
      <t>カガワ</t>
    </rPh>
    <phoneticPr fontId="2"/>
  </si>
  <si>
    <t>愛媛県知事</t>
    <rPh sb="0" eb="2">
      <t>エヒメ</t>
    </rPh>
    <phoneticPr fontId="2"/>
  </si>
  <si>
    <t>高知県知事</t>
    <rPh sb="0" eb="2">
      <t>コウチ</t>
    </rPh>
    <phoneticPr fontId="2"/>
  </si>
  <si>
    <t>福岡県知事</t>
    <rPh sb="0" eb="2">
      <t>フクオカ</t>
    </rPh>
    <phoneticPr fontId="2"/>
  </si>
  <si>
    <t>佐賀県知事</t>
    <rPh sb="0" eb="2">
      <t>サガ</t>
    </rPh>
    <phoneticPr fontId="2"/>
  </si>
  <si>
    <t>長崎県知事</t>
    <rPh sb="0" eb="2">
      <t>ナガサキ</t>
    </rPh>
    <phoneticPr fontId="2"/>
  </si>
  <si>
    <t>熊本県知事</t>
    <rPh sb="0" eb="2">
      <t>クマモト</t>
    </rPh>
    <phoneticPr fontId="2"/>
  </si>
  <si>
    <t>大分県知事</t>
    <rPh sb="0" eb="2">
      <t>オオイタ</t>
    </rPh>
    <phoneticPr fontId="2"/>
  </si>
  <si>
    <t>宮崎県知事</t>
    <rPh sb="0" eb="2">
      <t>ミヤザキ</t>
    </rPh>
    <phoneticPr fontId="2"/>
  </si>
  <si>
    <t>鹿児島県知事</t>
    <rPh sb="0" eb="3">
      <t>カゴシマ</t>
    </rPh>
    <phoneticPr fontId="2"/>
  </si>
  <si>
    <t>沖縄県知事</t>
    <rPh sb="0" eb="2">
      <t>オキナワ</t>
    </rPh>
    <phoneticPr fontId="2"/>
  </si>
  <si>
    <t>------------</t>
    <phoneticPr fontId="2"/>
  </si>
  <si>
    <t>許可番号</t>
    <rPh sb="0" eb="2">
      <t>キョカ</t>
    </rPh>
    <rPh sb="2" eb="4">
      <t>バンゴウ</t>
    </rPh>
    <phoneticPr fontId="2"/>
  </si>
  <si>
    <t>鹿児島県知事</t>
    <phoneticPr fontId="2"/>
  </si>
  <si>
    <t>国土交通大臣</t>
    <phoneticPr fontId="2"/>
  </si>
  <si>
    <t>兵庫県知事</t>
    <phoneticPr fontId="2"/>
  </si>
  <si>
    <t>福井県知事</t>
    <phoneticPr fontId="2"/>
  </si>
  <si>
    <t>滋賀県知事</t>
    <phoneticPr fontId="2"/>
  </si>
  <si>
    <t>京都府知事</t>
    <phoneticPr fontId="2"/>
  </si>
  <si>
    <t>大阪府知事</t>
    <phoneticPr fontId="2"/>
  </si>
  <si>
    <t>奈良県知事</t>
    <phoneticPr fontId="2"/>
  </si>
  <si>
    <t>和歌山県知事</t>
    <phoneticPr fontId="2"/>
  </si>
  <si>
    <t>北海道知事</t>
    <phoneticPr fontId="2"/>
  </si>
  <si>
    <t>青森県知事</t>
    <phoneticPr fontId="2"/>
  </si>
  <si>
    <t>岩手県知事</t>
    <phoneticPr fontId="2"/>
  </si>
  <si>
    <t>宮城県知事</t>
    <phoneticPr fontId="2"/>
  </si>
  <si>
    <t>秋田県知事</t>
    <phoneticPr fontId="2"/>
  </si>
  <si>
    <t>山形県知事</t>
    <phoneticPr fontId="2"/>
  </si>
  <si>
    <t>福島県知事</t>
    <phoneticPr fontId="2"/>
  </si>
  <si>
    <t>茨城県知事</t>
    <phoneticPr fontId="2"/>
  </si>
  <si>
    <t>栃木県知事</t>
    <phoneticPr fontId="2"/>
  </si>
  <si>
    <t>群馬県知事</t>
    <phoneticPr fontId="2"/>
  </si>
  <si>
    <t>埼玉県知事</t>
    <phoneticPr fontId="2"/>
  </si>
  <si>
    <t>千葉県知事</t>
    <phoneticPr fontId="2"/>
  </si>
  <si>
    <t>東京都知事</t>
    <phoneticPr fontId="2"/>
  </si>
  <si>
    <t>神奈川県知事</t>
    <phoneticPr fontId="2"/>
  </si>
  <si>
    <t>山梨県知事</t>
    <phoneticPr fontId="2"/>
  </si>
  <si>
    <t>長野県知事</t>
    <phoneticPr fontId="2"/>
  </si>
  <si>
    <t>新潟県知事</t>
    <phoneticPr fontId="2"/>
  </si>
  <si>
    <t>富山県知事</t>
    <phoneticPr fontId="2"/>
  </si>
  <si>
    <t>石川県知事</t>
    <phoneticPr fontId="2"/>
  </si>
  <si>
    <t>岐阜県知事</t>
    <phoneticPr fontId="2"/>
  </si>
  <si>
    <t>静岡県知事</t>
    <phoneticPr fontId="2"/>
  </si>
  <si>
    <t>愛知県知事</t>
    <phoneticPr fontId="2"/>
  </si>
  <si>
    <t>三重県知事</t>
    <phoneticPr fontId="2"/>
  </si>
  <si>
    <t>島根県知事</t>
    <phoneticPr fontId="2"/>
  </si>
  <si>
    <t>鳥取県知事</t>
    <phoneticPr fontId="2"/>
  </si>
  <si>
    <t>岡山県知事</t>
    <phoneticPr fontId="2"/>
  </si>
  <si>
    <t>広島県知事</t>
    <phoneticPr fontId="2"/>
  </si>
  <si>
    <t>山口県知事</t>
    <phoneticPr fontId="2"/>
  </si>
  <si>
    <t>徳島県知事</t>
    <phoneticPr fontId="2"/>
  </si>
  <si>
    <t>香川県知事</t>
    <phoneticPr fontId="2"/>
  </si>
  <si>
    <t>愛媛県知事</t>
    <phoneticPr fontId="2"/>
  </si>
  <si>
    <t>高知県知事</t>
    <phoneticPr fontId="2"/>
  </si>
  <si>
    <t>福岡県知事</t>
    <phoneticPr fontId="2"/>
  </si>
  <si>
    <t>佐賀県知事</t>
    <phoneticPr fontId="2"/>
  </si>
  <si>
    <t>長崎県知事</t>
    <phoneticPr fontId="2"/>
  </si>
  <si>
    <t>熊本県知事</t>
    <phoneticPr fontId="2"/>
  </si>
  <si>
    <t>大分県知事</t>
    <phoneticPr fontId="2"/>
  </si>
  <si>
    <t>宮崎県知事</t>
    <phoneticPr fontId="2"/>
  </si>
  <si>
    <t>■近畿</t>
    <phoneticPr fontId="2"/>
  </si>
  <si>
    <t>■関東</t>
    <phoneticPr fontId="2"/>
  </si>
  <si>
    <t>■北陸</t>
    <phoneticPr fontId="2"/>
  </si>
  <si>
    <t>■中部</t>
    <phoneticPr fontId="2"/>
  </si>
  <si>
    <t>■中国</t>
    <phoneticPr fontId="2"/>
  </si>
  <si>
    <t>■四国</t>
    <phoneticPr fontId="2"/>
  </si>
  <si>
    <t>■九州沖縄</t>
    <phoneticPr fontId="2"/>
  </si>
  <si>
    <t>（別表）</t>
    <phoneticPr fontId="2"/>
  </si>
  <si>
    <t>兵庫県知事</t>
  </si>
  <si>
    <t>許可　第</t>
    <rPh sb="3" eb="4">
      <t>ダイ</t>
    </rPh>
    <phoneticPr fontId="2"/>
  </si>
  <si>
    <t>号</t>
    <rPh sb="0" eb="1">
      <t>ゴウ</t>
    </rPh>
    <phoneticPr fontId="2"/>
  </si>
  <si>
    <t>建設業を許可した者</t>
    <rPh sb="0" eb="3">
      <t>ケンセツギョウ</t>
    </rPh>
    <rPh sb="4" eb="6">
      <t>キョカ</t>
    </rPh>
    <rPh sb="8" eb="9">
      <t>モノ</t>
    </rPh>
    <phoneticPr fontId="2"/>
  </si>
  <si>
    <t>（選択）</t>
    <rPh sb="1" eb="3">
      <t>センタク</t>
    </rPh>
    <phoneticPr fontId="2"/>
  </si>
  <si>
    <t>①</t>
    <phoneticPr fontId="2"/>
  </si>
  <si>
    <t>②</t>
    <phoneticPr fontId="2"/>
  </si>
  <si>
    <t>（※注　工事概要等の欄は、契約担当者が指定した同種工事の内容に応じて、必要な事項を記載する。）</t>
    <rPh sb="10" eb="11">
      <t>ラン</t>
    </rPh>
    <rPh sb="13" eb="15">
      <t>ケイヤク</t>
    </rPh>
    <rPh sb="15" eb="18">
      <t>タントウシャ</t>
    </rPh>
    <rPh sb="19" eb="21">
      <t>シテイ</t>
    </rPh>
    <rPh sb="23" eb="25">
      <t>ドウシュ</t>
    </rPh>
    <rPh sb="25" eb="27">
      <t>コウジ</t>
    </rPh>
    <rPh sb="28" eb="30">
      <t>ナイヨウ</t>
    </rPh>
    <rPh sb="31" eb="32">
      <t>オウ</t>
    </rPh>
    <rPh sb="38" eb="40">
      <t>ジコウ</t>
    </rPh>
    <rPh sb="41" eb="43">
      <t>キサイ</t>
    </rPh>
    <phoneticPr fontId="2"/>
  </si>
  <si>
    <t>　社会貢献点数（①－②）</t>
    <rPh sb="1" eb="3">
      <t>シャカイ</t>
    </rPh>
    <rPh sb="3" eb="5">
      <t>コウケン</t>
    </rPh>
    <rPh sb="5" eb="7">
      <t>テンスウ</t>
    </rPh>
    <phoneticPr fontId="2"/>
  </si>
  <si>
    <t>注２</t>
    <rPh sb="0" eb="1">
      <t>チュウ</t>
    </rPh>
    <phoneticPr fontId="2"/>
  </si>
  <si>
    <t>注３</t>
    <rPh sb="0" eb="1">
      <t>チュウ</t>
    </rPh>
    <phoneticPr fontId="2"/>
  </si>
  <si>
    <t>注４</t>
    <rPh sb="0" eb="1">
      <t>チュウ</t>
    </rPh>
    <phoneticPr fontId="2"/>
  </si>
  <si>
    <t>注５</t>
    <rPh sb="0" eb="1">
      <t>チュウ</t>
    </rPh>
    <phoneticPr fontId="2"/>
  </si>
  <si>
    <t xml:space="preserve">注１
</t>
    <rPh sb="0" eb="1">
      <t>チュウ</t>
    </rPh>
    <phoneticPr fontId="2"/>
  </si>
  <si>
    <t>注６</t>
    <rPh sb="0" eb="1">
      <t>チュウ</t>
    </rPh>
    <phoneticPr fontId="2"/>
  </si>
  <si>
    <t>注７</t>
    <rPh sb="0" eb="1">
      <t>チュウ</t>
    </rPh>
    <phoneticPr fontId="2"/>
  </si>
  <si>
    <t xml:space="preserve">注２
</t>
    <rPh sb="0" eb="1">
      <t>チュウ</t>
    </rPh>
    <phoneticPr fontId="2"/>
  </si>
  <si>
    <t>専任補助者を配置する場合は、本評価項目に対する技術資料の作成にあたり、配置予定技術者に代えて「専任補助者」の施工実績等を記載すること。</t>
    <phoneticPr fontId="2"/>
  </si>
  <si>
    <t>《工場製作を含む場合における特記事項》</t>
    <rPh sb="14" eb="16">
      <t>トッキ</t>
    </rPh>
    <rPh sb="16" eb="18">
      <t>ジコウ</t>
    </rPh>
    <phoneticPr fontId="2"/>
  </si>
  <si>
    <t>注１</t>
    <rPh sb="0" eb="1">
      <t>チュウ</t>
    </rPh>
    <phoneticPr fontId="2"/>
  </si>
  <si>
    <t xml:space="preserve">注３
</t>
    <rPh sb="0" eb="1">
      <t>チュウ</t>
    </rPh>
    <phoneticPr fontId="2"/>
  </si>
  <si>
    <t xml:space="preserve">注４
</t>
    <rPh sb="0" eb="1">
      <t>チュウ</t>
    </rPh>
    <phoneticPr fontId="2"/>
  </si>
  <si>
    <t xml:space="preserve">注２
</t>
    <rPh sb="0" eb="1">
      <t>チュウ</t>
    </rPh>
    <phoneticPr fontId="2"/>
  </si>
  <si>
    <t>専任補助者を配置する場合は、次の資料を添付すること。
（記載事項に該当する箇所をアンダーライン・赤囲み等により明示すること。）</t>
    <rPh sb="6" eb="8">
      <t>ハイチ</t>
    </rPh>
    <rPh sb="10" eb="12">
      <t>バアイ</t>
    </rPh>
    <rPh sb="14" eb="15">
      <t>ツギ</t>
    </rPh>
    <rPh sb="16" eb="18">
      <t>シリョウ</t>
    </rPh>
    <rPh sb="19" eb="21">
      <t>テンプ</t>
    </rPh>
    <rPh sb="28" eb="30">
      <t>キサイ</t>
    </rPh>
    <rPh sb="30" eb="32">
      <t>ジコウ</t>
    </rPh>
    <rPh sb="33" eb="35">
      <t>ガイトウ</t>
    </rPh>
    <rPh sb="37" eb="39">
      <t>カショ</t>
    </rPh>
    <rPh sb="48" eb="49">
      <t>アカ</t>
    </rPh>
    <rPh sb="49" eb="50">
      <t>カコ</t>
    </rPh>
    <rPh sb="51" eb="52">
      <t>トウ</t>
    </rPh>
    <rPh sb="55" eb="57">
      <t>メイジ</t>
    </rPh>
    <phoneticPr fontId="2"/>
  </si>
  <si>
    <t xml:space="preserve">注５
</t>
    <rPh sb="0" eb="1">
      <t>チュウ</t>
    </rPh>
    <phoneticPr fontId="2"/>
  </si>
  <si>
    <t>当該技術者が配置されたことが確認できる資料（※①によって当該技術者の配置が確認できない場合のみ）</t>
    <rPh sb="2" eb="5">
      <t>ギジュツシャ</t>
    </rPh>
    <rPh sb="6" eb="8">
      <t>ハイチ</t>
    </rPh>
    <rPh sb="14" eb="16">
      <t>カクニン</t>
    </rPh>
    <rPh sb="19" eb="21">
      <t>シリョウ</t>
    </rPh>
    <rPh sb="28" eb="30">
      <t>トウガイ</t>
    </rPh>
    <rPh sb="30" eb="33">
      <t>ギジュツシャ</t>
    </rPh>
    <rPh sb="34" eb="36">
      <t>ハイチ</t>
    </rPh>
    <rPh sb="37" eb="39">
      <t>カクニン</t>
    </rPh>
    <rPh sb="43" eb="45">
      <t>バアイ</t>
    </rPh>
    <phoneticPr fontId="2"/>
  </si>
  <si>
    <t>学習履歴証明書（※継続学習（ＣＰＤ）の取得単位数が推奨単位以上に該当する場合のみ）</t>
    <rPh sb="32" eb="34">
      <t>ガイトウ</t>
    </rPh>
    <phoneticPr fontId="2"/>
  </si>
  <si>
    <t>「下請負人」は、県から工事を受注した元請負人から当該工事の履行のために直接工事を受注した者（一次下請）とする。</t>
    <phoneticPr fontId="2"/>
  </si>
  <si>
    <t xml:space="preserve">注１
</t>
    <rPh sb="0" eb="1">
      <t>チュウ</t>
    </rPh>
    <phoneticPr fontId="2"/>
  </si>
  <si>
    <t>　　　　　　　　　　　　　商号又は名称：</t>
    <rPh sb="13" eb="15">
      <t>ショウゴウ</t>
    </rPh>
    <rPh sb="15" eb="16">
      <t>マタ</t>
    </rPh>
    <rPh sb="17" eb="19">
      <t>メイショウ</t>
    </rPh>
    <phoneticPr fontId="2"/>
  </si>
  <si>
    <t>　　　　　　　　　　　　　工事名：</t>
    <rPh sb="13" eb="16">
      <t>コウジメイ</t>
    </rPh>
    <phoneticPr fontId="2"/>
  </si>
  <si>
    <t>←</t>
    <phoneticPr fontId="2"/>
  </si>
  <si>
    <t>　　　　　　　　　　　商号又は名称：</t>
    <rPh sb="11" eb="13">
      <t>ショウゴウ</t>
    </rPh>
    <rPh sb="13" eb="14">
      <t>マタ</t>
    </rPh>
    <rPh sb="15" eb="17">
      <t>メイショウ</t>
    </rPh>
    <phoneticPr fontId="2"/>
  </si>
  <si>
    <t>　　　　　　　　　　　工事名：</t>
    <rPh sb="11" eb="14">
      <t>コウジメイ</t>
    </rPh>
    <phoneticPr fontId="2"/>
  </si>
  <si>
    <t>←</t>
    <phoneticPr fontId="2"/>
  </si>
  <si>
    <t>※評価対象とする地域固有の社会貢献活動実績</t>
    <phoneticPr fontId="2"/>
  </si>
  <si>
    <t>「あり」とした
対象業務名</t>
    <rPh sb="8" eb="10">
      <t>タイショウ</t>
    </rPh>
    <rPh sb="10" eb="12">
      <t>ギョウム</t>
    </rPh>
    <rPh sb="12" eb="13">
      <t>メイ</t>
    </rPh>
    <phoneticPr fontId="2"/>
  </si>
  <si>
    <t>該当する工事がある場合のみ記入してください。</t>
    <rPh sb="0" eb="2">
      <t>ガイトウ</t>
    </rPh>
    <rPh sb="4" eb="6">
      <t>コウジ</t>
    </rPh>
    <rPh sb="9" eb="11">
      <t>バアイ</t>
    </rPh>
    <rPh sb="13" eb="15">
      <t>キニュウ</t>
    </rPh>
    <phoneticPr fontId="2"/>
  </si>
  <si>
    <t>発注機関
（土木事務所名まで
記載すること）</t>
    <rPh sb="0" eb="2">
      <t>ハッチュウ</t>
    </rPh>
    <rPh sb="2" eb="4">
      <t>キカン</t>
    </rPh>
    <rPh sb="6" eb="8">
      <t>ドボク</t>
    </rPh>
    <rPh sb="8" eb="11">
      <t>ジムショ</t>
    </rPh>
    <rPh sb="11" eb="12">
      <t>メイ</t>
    </rPh>
    <rPh sb="15" eb="17">
      <t>キサイ</t>
    </rPh>
    <phoneticPr fontId="2"/>
  </si>
  <si>
    <t>（例）　○○県民局○○土木事務所</t>
    <rPh sb="1" eb="2">
      <t>レイ</t>
    </rPh>
    <rPh sb="6" eb="9">
      <t>ケンミンキョク</t>
    </rPh>
    <rPh sb="11" eb="13">
      <t>ドボク</t>
    </rPh>
    <rPh sb="13" eb="16">
      <t>ジムショ</t>
    </rPh>
    <phoneticPr fontId="2"/>
  </si>
  <si>
    <t>（例）　平成○○年○月○日～平成○○年○月○日</t>
    <rPh sb="1" eb="2">
      <t>レイ</t>
    </rPh>
    <rPh sb="4" eb="6">
      <t>ヘイセイ</t>
    </rPh>
    <rPh sb="8" eb="9">
      <t>ネン</t>
    </rPh>
    <rPh sb="10" eb="11">
      <t>ツキ</t>
    </rPh>
    <rPh sb="12" eb="13">
      <t>ニチ</t>
    </rPh>
    <rPh sb="14" eb="16">
      <t>ヘイセイ</t>
    </rPh>
    <rPh sb="18" eb="19">
      <t>ネン</t>
    </rPh>
    <rPh sb="20" eb="21">
      <t>ツキ</t>
    </rPh>
    <rPh sb="22" eb="23">
      <t>ニチ</t>
    </rPh>
    <phoneticPr fontId="2"/>
  </si>
  <si>
    <t xml:space="preserve">
</t>
    <phoneticPr fontId="2"/>
  </si>
  <si>
    <t>①</t>
    <phoneticPr fontId="2"/>
  </si>
  <si>
    <t xml:space="preserve">
</t>
    <phoneticPr fontId="2"/>
  </si>
  <si>
    <t xml:space="preserve">過去2年間における○○県民局○○土木事務所発注(施工場所が○○市又は○○町に限る)の除雪又は凍結防止剤散布業務の元請契約の有無
（過去2年間：平成○○年4月1日～平成○○年3月31日) 
（除雪：２点　凍結防止剤散布作業：１点）
</t>
    <phoneticPr fontId="2"/>
  </si>
  <si>
    <t>工事名を確認してください。また、電子入札で提出する際は、添付間違いや内容に漏れ等がないかよく確認してください。</t>
    <rPh sb="28" eb="30">
      <t>テンプ</t>
    </rPh>
    <rPh sb="30" eb="32">
      <t>マチガ</t>
    </rPh>
    <phoneticPr fontId="2"/>
  </si>
  <si>
    <t xml:space="preserve">
</t>
    <phoneticPr fontId="2"/>
  </si>
  <si>
    <t>技　術　資　料</t>
    <phoneticPr fontId="2"/>
  </si>
  <si>
    <t>　　　　　住　所</t>
    <rPh sb="5" eb="6">
      <t>ジュウ</t>
    </rPh>
    <rPh sb="7" eb="8">
      <t>ショ</t>
    </rPh>
    <phoneticPr fontId="2"/>
  </si>
  <si>
    <t>○○市○○町○○　○－○</t>
    <rPh sb="2" eb="3">
      <t>シ</t>
    </rPh>
    <rPh sb="5" eb="6">
      <t>チョウ</t>
    </rPh>
    <phoneticPr fontId="2"/>
  </si>
  <si>
    <t>　　　　　商号又は名称</t>
    <rPh sb="5" eb="7">
      <t>ショウゴウ</t>
    </rPh>
    <rPh sb="7" eb="8">
      <t>マタ</t>
    </rPh>
    <rPh sb="9" eb="11">
      <t>メイショウ</t>
    </rPh>
    <phoneticPr fontId="2"/>
  </si>
  <si>
    <t>○○○○○○○○</t>
    <phoneticPr fontId="2"/>
  </si>
  <si>
    <t>　　　　　代表者氏名</t>
    <rPh sb="5" eb="8">
      <t>ダイヒョウシャ</t>
    </rPh>
    <rPh sb="8" eb="10">
      <t>シメイ</t>
    </rPh>
    <phoneticPr fontId="2"/>
  </si>
  <si>
    <t>○○　○○</t>
    <phoneticPr fontId="2"/>
  </si>
  <si>
    <t>←</t>
    <phoneticPr fontId="2"/>
  </si>
  <si>
    <t>←</t>
    <phoneticPr fontId="2"/>
  </si>
  <si>
    <t>左欄に○を記載する際は、欄内をマウスでクリックして、
プルダウンで選択してください。</t>
    <phoneticPr fontId="2"/>
  </si>
  <si>
    <t>　</t>
    <phoneticPr fontId="2"/>
  </si>
  <si>
    <t>「上記資料の根拠資料」欄に記載する際、改行したい場合は「Alt」キーを押しながら「Enter」キーを押してください。</t>
    <phoneticPr fontId="2"/>
  </si>
  <si>
    <t xml:space="preserve"> </t>
    <phoneticPr fontId="2"/>
  </si>
  <si>
    <t>貴社担当者、部署、連絡先を記載してください。</t>
    <phoneticPr fontId="2"/>
  </si>
  <si>
    <t>同種工事の施工実績がある。</t>
    <phoneticPr fontId="2"/>
  </si>
  <si>
    <t>同種工事の施工実績がない。</t>
    <phoneticPr fontId="2"/>
  </si>
  <si>
    <t xml:space="preserve">②
</t>
    <phoneticPr fontId="2"/>
  </si>
  <si>
    <t xml:space="preserve">
</t>
    <phoneticPr fontId="2"/>
  </si>
  <si>
    <t xml:space="preserve">注１
</t>
    <phoneticPr fontId="2"/>
  </si>
  <si>
    <t>・</t>
    <phoneticPr fontId="2"/>
  </si>
  <si>
    <t>次の資料を添付すること。（コピー可。また、記載事項に該当する箇所をアンダーライン・赤囲み等により明示すること。）</t>
    <rPh sb="0" eb="1">
      <t>ツギ</t>
    </rPh>
    <rPh sb="2" eb="4">
      <t>シリョウ</t>
    </rPh>
    <rPh sb="5" eb="7">
      <t>テンプ</t>
    </rPh>
    <rPh sb="16" eb="17">
      <t>カ</t>
    </rPh>
    <rPh sb="21" eb="23">
      <t>キサイ</t>
    </rPh>
    <rPh sb="23" eb="25">
      <t>ジコウ</t>
    </rPh>
    <rPh sb="26" eb="28">
      <t>ガイトウ</t>
    </rPh>
    <rPh sb="30" eb="32">
      <t>カショ</t>
    </rPh>
    <rPh sb="41" eb="42">
      <t>アカ</t>
    </rPh>
    <rPh sb="42" eb="43">
      <t>カコ</t>
    </rPh>
    <rPh sb="44" eb="45">
      <t>トウ</t>
    </rPh>
    <rPh sb="48" eb="50">
      <t>メイジ</t>
    </rPh>
    <phoneticPr fontId="2"/>
  </si>
  <si>
    <t>（別表）建設業を許可した者</t>
    <phoneticPr fontId="2"/>
  </si>
  <si>
    <t>許可番号欄は、建設業を許可した者を選択の上、許可番号の数値（６桁）を記載すること。</t>
    <rPh sb="0" eb="2">
      <t>キョカ</t>
    </rPh>
    <rPh sb="2" eb="4">
      <t>バンゴウ</t>
    </rPh>
    <rPh sb="4" eb="5">
      <t>ラン</t>
    </rPh>
    <rPh sb="7" eb="10">
      <t>ケンセツギョウ</t>
    </rPh>
    <rPh sb="17" eb="19">
      <t>センタク</t>
    </rPh>
    <rPh sb="20" eb="21">
      <t>ウエ</t>
    </rPh>
    <rPh sb="22" eb="24">
      <t>キョカ</t>
    </rPh>
    <phoneticPr fontId="2"/>
  </si>
  <si>
    <t>本店の所在地は、建設業の許可を受けた主たる営業所（本店）の所在地とする。</t>
    <phoneticPr fontId="2"/>
  </si>
  <si>
    <t>入札参加者は、工事番号、工事名、許可番号、会社名、作成者の各欄及び入札参加者（申告者）の評価内容欄（着色部）を全て記載すること。</t>
    <rPh sb="0" eb="2">
      <t>ニュウサツ</t>
    </rPh>
    <rPh sb="2" eb="5">
      <t>サンカシャ</t>
    </rPh>
    <rPh sb="7" eb="9">
      <t>コウジ</t>
    </rPh>
    <rPh sb="9" eb="11">
      <t>バンゴウ</t>
    </rPh>
    <rPh sb="12" eb="15">
      <t>コウジメイ</t>
    </rPh>
    <rPh sb="16" eb="18">
      <t>キョカ</t>
    </rPh>
    <rPh sb="18" eb="20">
      <t>バンゴウ</t>
    </rPh>
    <rPh sb="21" eb="24">
      <t>カイシャメイ</t>
    </rPh>
    <rPh sb="25" eb="28">
      <t>サクセイシャ</t>
    </rPh>
    <rPh sb="29" eb="31">
      <t>カクラン</t>
    </rPh>
    <rPh sb="31" eb="32">
      <t>オヨ</t>
    </rPh>
    <rPh sb="33" eb="35">
      <t>ニュウサツ</t>
    </rPh>
    <rPh sb="35" eb="38">
      <t>サンカシャ</t>
    </rPh>
    <rPh sb="39" eb="41">
      <t>シンコク</t>
    </rPh>
    <rPh sb="41" eb="42">
      <t>シャ</t>
    </rPh>
    <rPh sb="44" eb="46">
      <t>ヒョウカ</t>
    </rPh>
    <rPh sb="46" eb="48">
      <t>ナイヨウ</t>
    </rPh>
    <rPh sb="48" eb="49">
      <t>ラン</t>
    </rPh>
    <rPh sb="50" eb="52">
      <t>チャクショク</t>
    </rPh>
    <rPh sb="52" eb="53">
      <t>ブ</t>
    </rPh>
    <rPh sb="55" eb="56">
      <t>スベ</t>
    </rPh>
    <rPh sb="57" eb="59">
      <t>キサイ</t>
    </rPh>
    <phoneticPr fontId="2"/>
  </si>
  <si>
    <t>工事成績欄に該当する工事がない場合は、評価内容欄において「0件」を選択すること。</t>
    <rPh sb="0" eb="2">
      <t>コウジ</t>
    </rPh>
    <rPh sb="2" eb="4">
      <t>セイセキ</t>
    </rPh>
    <rPh sb="4" eb="5">
      <t>ラン</t>
    </rPh>
    <rPh sb="6" eb="8">
      <t>ガイトウ</t>
    </rPh>
    <rPh sb="10" eb="12">
      <t>コウジ</t>
    </rPh>
    <rPh sb="12" eb="14">
      <t>トウコウジ</t>
    </rPh>
    <rPh sb="15" eb="17">
      <t>バアイ</t>
    </rPh>
    <rPh sb="19" eb="21">
      <t>ヒョウカ</t>
    </rPh>
    <rPh sb="21" eb="23">
      <t>ナイヨウ</t>
    </rPh>
    <rPh sb="23" eb="24">
      <t>ラン</t>
    </rPh>
    <rPh sb="30" eb="31">
      <t>ケン</t>
    </rPh>
    <rPh sb="33" eb="35">
      <t>センタク</t>
    </rPh>
    <phoneticPr fontId="2"/>
  </si>
  <si>
    <t>施工能力評価型様式６号：</t>
    <rPh sb="0" eb="2">
      <t>セコウ</t>
    </rPh>
    <rPh sb="2" eb="4">
      <t>ノウリョク</t>
    </rPh>
    <rPh sb="4" eb="7">
      <t>ヒョウカガタ</t>
    </rPh>
    <rPh sb="7" eb="9">
      <t>ヨウシキ</t>
    </rPh>
    <rPh sb="10" eb="11">
      <t>ゴウ</t>
    </rPh>
    <phoneticPr fontId="2"/>
  </si>
  <si>
    <t>施工能力評価型様式７号：</t>
    <rPh sb="0" eb="2">
      <t>セコウ</t>
    </rPh>
    <rPh sb="2" eb="4">
      <t>ノウリョク</t>
    </rPh>
    <rPh sb="4" eb="7">
      <t>ヒョウカガタ</t>
    </rPh>
    <rPh sb="7" eb="9">
      <t>ヨウシキ</t>
    </rPh>
    <rPh sb="10" eb="11">
      <t>ゴウ</t>
    </rPh>
    <phoneticPr fontId="2"/>
  </si>
  <si>
    <t>施工能力評価型様式８号：</t>
    <rPh sb="0" eb="2">
      <t>セコウ</t>
    </rPh>
    <rPh sb="2" eb="4">
      <t>ノウリョク</t>
    </rPh>
    <rPh sb="4" eb="7">
      <t>ヒョウカガタ</t>
    </rPh>
    <rPh sb="7" eb="9">
      <t>ヨウシキ</t>
    </rPh>
    <rPh sb="10" eb="11">
      <t>ゴウ</t>
    </rPh>
    <phoneticPr fontId="2"/>
  </si>
  <si>
    <t>施工能力評価型様式９号：</t>
    <rPh sb="0" eb="2">
      <t>セコウ</t>
    </rPh>
    <rPh sb="2" eb="4">
      <t>ノウリョク</t>
    </rPh>
    <rPh sb="4" eb="7">
      <t>ヒョウカガタ</t>
    </rPh>
    <rPh sb="7" eb="9">
      <t>ヨウシキ</t>
    </rPh>
    <rPh sb="10" eb="11">
      <t>ゴウ</t>
    </rPh>
    <phoneticPr fontId="2"/>
  </si>
  <si>
    <t>施工能力評価型様式10号：</t>
    <rPh sb="0" eb="2">
      <t>セコウ</t>
    </rPh>
    <rPh sb="2" eb="4">
      <t>ノウリョク</t>
    </rPh>
    <rPh sb="4" eb="7">
      <t>ヒョウカガタ</t>
    </rPh>
    <rPh sb="7" eb="9">
      <t>ヨウシキ</t>
    </rPh>
    <rPh sb="11" eb="12">
      <t>ゴウ</t>
    </rPh>
    <phoneticPr fontId="2"/>
  </si>
  <si>
    <t>施工能力評価型様式11号：</t>
    <rPh sb="0" eb="2">
      <t>セコウ</t>
    </rPh>
    <rPh sb="2" eb="4">
      <t>ノウリョク</t>
    </rPh>
    <rPh sb="4" eb="7">
      <t>ヒョウカガタ</t>
    </rPh>
    <rPh sb="7" eb="9">
      <t>ヨウシキ</t>
    </rPh>
    <rPh sb="11" eb="12">
      <t>ゴウ</t>
    </rPh>
    <phoneticPr fontId="2"/>
  </si>
  <si>
    <t>全ての提出書類を電子入札システムによって提出</t>
    <rPh sb="0" eb="1">
      <t>スベ</t>
    </rPh>
    <rPh sb="3" eb="5">
      <t>テイシュツ</t>
    </rPh>
    <rPh sb="5" eb="7">
      <t>ショルイ</t>
    </rPh>
    <rPh sb="8" eb="10">
      <t>デンシ</t>
    </rPh>
    <rPh sb="10" eb="12">
      <t>ニュウサツ</t>
    </rPh>
    <rPh sb="20" eb="22">
      <t>テイシュツ</t>
    </rPh>
    <phoneticPr fontId="2"/>
  </si>
  <si>
    <t>根拠資料のみ持参によって提出（様式は電子入札システムによって提出）</t>
    <rPh sb="0" eb="2">
      <t>コンキョ</t>
    </rPh>
    <rPh sb="2" eb="4">
      <t>シリョウ</t>
    </rPh>
    <rPh sb="6" eb="8">
      <t>ジサン</t>
    </rPh>
    <rPh sb="15" eb="17">
      <t>ヨウシキ</t>
    </rPh>
    <rPh sb="18" eb="20">
      <t>デンシ</t>
    </rPh>
    <rPh sb="20" eb="22">
      <t>ニュウサツ</t>
    </rPh>
    <rPh sb="30" eb="32">
      <t>テイシュツ</t>
    </rPh>
    <phoneticPr fontId="2"/>
  </si>
  <si>
    <t>■北海道東北</t>
    <rPh sb="4" eb="6">
      <t>トウホク</t>
    </rPh>
    <phoneticPr fontId="2"/>
  </si>
  <si>
    <t>配置予定技術者に加えて専任補助者を配置する。（注２）</t>
    <rPh sb="0" eb="2">
      <t>ハイチ</t>
    </rPh>
    <rPh sb="2" eb="4">
      <t>ヨテイ</t>
    </rPh>
    <rPh sb="4" eb="7">
      <t>ギジュツシャ</t>
    </rPh>
    <rPh sb="8" eb="9">
      <t>クワ</t>
    </rPh>
    <rPh sb="11" eb="13">
      <t>センニン</t>
    </rPh>
    <rPh sb="23" eb="24">
      <t>チュウ</t>
    </rPh>
    <phoneticPr fontId="2"/>
  </si>
  <si>
    <t>①専任補助者の配置　（以下に該当する場合のみ左欄に「○」を記入）</t>
    <rPh sb="1" eb="3">
      <t>センニン</t>
    </rPh>
    <rPh sb="3" eb="6">
      <t>ホジョシャ</t>
    </rPh>
    <rPh sb="7" eb="9">
      <t>ハイチ</t>
    </rPh>
    <rPh sb="22" eb="24">
      <t>サラン</t>
    </rPh>
    <phoneticPr fontId="2"/>
  </si>
  <si>
    <t>①専任補助者の配置（以下に該当する場合のみ左欄に「○」を記入）</t>
    <rPh sb="1" eb="3">
      <t>センニン</t>
    </rPh>
    <rPh sb="3" eb="6">
      <t>ホジョシャ</t>
    </rPh>
    <rPh sb="7" eb="9">
      <t>ハイチ</t>
    </rPh>
    <phoneticPr fontId="2"/>
  </si>
  <si>
    <t>②配置予定技術者（又は専任補助者）の同種工事の施工実績</t>
    <rPh sb="9" eb="10">
      <t>マタ</t>
    </rPh>
    <rPh sb="11" eb="13">
      <t>センニン</t>
    </rPh>
    <rPh sb="13" eb="15">
      <t>ホジョ</t>
    </rPh>
    <rPh sb="15" eb="16">
      <t>シャ</t>
    </rPh>
    <phoneticPr fontId="2"/>
  </si>
  <si>
    <t>②配置予定技術者（又は専任補助者）の工事成績（最大２件まで申告できる）</t>
    <rPh sb="18" eb="20">
      <t>コウジ</t>
    </rPh>
    <rPh sb="20" eb="22">
      <t>セイセキ</t>
    </rPh>
    <rPh sb="23" eb="25">
      <t>サイダイ</t>
    </rPh>
    <rPh sb="26" eb="27">
      <t>ケン</t>
    </rPh>
    <rPh sb="29" eb="31">
      <t>シンコク</t>
    </rPh>
    <phoneticPr fontId="2"/>
  </si>
  <si>
    <t>②配置予定技術者（又は専任補助者）の継続学習（ＣＰＤ）の取組状況</t>
    <rPh sb="9" eb="10">
      <t>マタ</t>
    </rPh>
    <rPh sb="11" eb="13">
      <t>センニン</t>
    </rPh>
    <rPh sb="13" eb="16">
      <t>ホジョシャ</t>
    </rPh>
    <phoneticPr fontId="2"/>
  </si>
  <si>
    <t>配置予定技術者に加えて専任補助者を配置する。 ※「○」を記入した場合は、②において配置予定技術者に代えて専任補助者の施工実績等を記載</t>
    <rPh sb="28" eb="30">
      <t>キニュウ</t>
    </rPh>
    <rPh sb="32" eb="34">
      <t>バアイ</t>
    </rPh>
    <rPh sb="41" eb="43">
      <t>ハイチ</t>
    </rPh>
    <rPh sb="43" eb="45">
      <t>ヨテイ</t>
    </rPh>
    <rPh sb="45" eb="48">
      <t>ギジュツシャ</t>
    </rPh>
    <rPh sb="49" eb="50">
      <t>カ</t>
    </rPh>
    <rPh sb="52" eb="54">
      <t>センニン</t>
    </rPh>
    <rPh sb="54" eb="57">
      <t>ホジョシャ</t>
    </rPh>
    <rPh sb="58" eb="60">
      <t>セコウ</t>
    </rPh>
    <rPh sb="60" eb="62">
      <t>ジッセキ</t>
    </rPh>
    <rPh sb="62" eb="63">
      <t>トウ</t>
    </rPh>
    <rPh sb="64" eb="66">
      <t>キサイ</t>
    </rPh>
    <phoneticPr fontId="2"/>
  </si>
  <si>
    <t>配置予定技術者に加えて専任補助者を配置する。
※「○」を記入した場合は、②において配置予定技術者に代えて専任補助者の施工実績等を記載</t>
    <rPh sb="0" eb="2">
      <t>ハイチ</t>
    </rPh>
    <rPh sb="2" eb="4">
      <t>ヨテイ</t>
    </rPh>
    <rPh sb="4" eb="7">
      <t>ギジュツシャ</t>
    </rPh>
    <rPh sb="8" eb="9">
      <t>クワ</t>
    </rPh>
    <rPh sb="11" eb="13">
      <t>センニン</t>
    </rPh>
    <rPh sb="13" eb="16">
      <t>ホジョシャ</t>
    </rPh>
    <rPh sb="17" eb="19">
      <t>ハイチ</t>
    </rPh>
    <phoneticPr fontId="2"/>
  </si>
  <si>
    <t>当該工事が該当工種に分類されることが確認できる工事請負契約書等（※①、②によって該当工種に分類されることが確認できない場合のみ）</t>
    <rPh sb="0" eb="2">
      <t>トウガイ</t>
    </rPh>
    <rPh sb="2" eb="4">
      <t>コウジ</t>
    </rPh>
    <rPh sb="5" eb="7">
      <t>ガイトウ</t>
    </rPh>
    <rPh sb="18" eb="20">
      <t>カクニン</t>
    </rPh>
    <rPh sb="40" eb="42">
      <t>ガイトウ</t>
    </rPh>
    <rPh sb="42" eb="44">
      <t>コウシュ</t>
    </rPh>
    <rPh sb="45" eb="47">
      <t>ブンルイ</t>
    </rPh>
    <rPh sb="53" eb="55">
      <t>カクニン</t>
    </rPh>
    <rPh sb="59" eb="61">
      <t>バアイ</t>
    </rPh>
    <phoneticPr fontId="2"/>
  </si>
  <si>
    <t>当該技術者が工期の全期間に従事したことが確認できる工事請負契約書等（※①、②によって全期間に従事したことが確認できない場合のみ）</t>
    <rPh sb="0" eb="2">
      <t>トウガイ</t>
    </rPh>
    <rPh sb="2" eb="5">
      <t>ギジュツシャ</t>
    </rPh>
    <rPh sb="6" eb="8">
      <t>コウキ</t>
    </rPh>
    <rPh sb="9" eb="12">
      <t>ゼンキカン</t>
    </rPh>
    <rPh sb="13" eb="15">
      <t>ジュウジ</t>
    </rPh>
    <rPh sb="20" eb="22">
      <t>カクニン</t>
    </rPh>
    <rPh sb="42" eb="45">
      <t>ゼンキカン</t>
    </rPh>
    <rPh sb="46" eb="48">
      <t>ジュウジ</t>
    </rPh>
    <rPh sb="53" eb="55">
      <t>カクニン</t>
    </rPh>
    <rPh sb="59" eb="61">
      <t>バアイ</t>
    </rPh>
    <phoneticPr fontId="2"/>
  </si>
  <si>
    <t>地域固有の社会貢献活動の実績を確認することができる資料
（※①によって地域固有の社会貢献活動の実績であることが判断できない場合のみ）</t>
    <rPh sb="0" eb="2">
      <t>チイキ</t>
    </rPh>
    <rPh sb="2" eb="4">
      <t>コユウ</t>
    </rPh>
    <rPh sb="5" eb="7">
      <t>シャカイ</t>
    </rPh>
    <rPh sb="7" eb="9">
      <t>コウケン</t>
    </rPh>
    <rPh sb="9" eb="11">
      <t>カツドウ</t>
    </rPh>
    <rPh sb="12" eb="14">
      <t>ジッセキ</t>
    </rPh>
    <rPh sb="15" eb="17">
      <t>カクニン</t>
    </rPh>
    <rPh sb="25" eb="27">
      <t>シリョウ</t>
    </rPh>
    <phoneticPr fontId="2"/>
  </si>
  <si>
    <t>次の資料を添付すること。（コピー可。また、記載事項に該当する箇所をアンダーライン・赤囲み等により明示すること。）</t>
    <rPh sb="16" eb="17">
      <t>カ</t>
    </rPh>
    <rPh sb="21" eb="23">
      <t>キサイ</t>
    </rPh>
    <rPh sb="23" eb="25">
      <t>ジコウ</t>
    </rPh>
    <rPh sb="30" eb="32">
      <t>カショ</t>
    </rPh>
    <phoneticPr fontId="2"/>
  </si>
  <si>
    <t>次の資料を添付すること。（コピー可。また、記載事項に該当する箇所をアンダーライン・赤囲み等により明示すること。）</t>
    <rPh sb="16" eb="17">
      <t>カ</t>
    </rPh>
    <phoneticPr fontId="2"/>
  </si>
  <si>
    <t>次の資料を添付すること。（コピー可。また、記載事項に該当する箇所をアンダーライン・赤囲み等により明示すること。写しの提出でも良い。）</t>
    <rPh sb="16" eb="17">
      <t>カ</t>
    </rPh>
    <phoneticPr fontId="2"/>
  </si>
  <si>
    <t>次の資料を添付すること。（コピー可。また、記載事項に該当する箇所をアンダーライン・赤囲み等により明示すること。）</t>
    <phoneticPr fontId="2"/>
  </si>
  <si>
    <t>左欄に記載する際は、欄内をマウスでクリックして、
プルダウンで選択してください。</t>
    <phoneticPr fontId="2"/>
  </si>
  <si>
    <t>工事成績評定通知書又は工事成績評定書（※必須）</t>
    <rPh sb="9" eb="10">
      <t>マタ</t>
    </rPh>
    <phoneticPr fontId="2"/>
  </si>
  <si>
    <t>当該工事が該当工種に分類されることが確認できる工事請負契約書等（※①、②によって該当工種に分類されることが判断できない場合のみ）</t>
    <rPh sb="0" eb="2">
      <t>トウガイ</t>
    </rPh>
    <rPh sb="2" eb="4">
      <t>コウジ</t>
    </rPh>
    <rPh sb="18" eb="20">
      <t>カクニン</t>
    </rPh>
    <rPh sb="40" eb="42">
      <t>ガイトウ</t>
    </rPh>
    <rPh sb="42" eb="44">
      <t>コウシュ</t>
    </rPh>
    <rPh sb="45" eb="47">
      <t>ブンルイ</t>
    </rPh>
    <rPh sb="53" eb="55">
      <t>ハンダン</t>
    </rPh>
    <rPh sb="59" eb="61">
      <t>バアイ</t>
    </rPh>
    <phoneticPr fontId="2"/>
  </si>
  <si>
    <t>注５</t>
    <phoneticPr fontId="2"/>
  </si>
  <si>
    <t>主任技術者</t>
  </si>
  <si>
    <t>監理技術者</t>
  </si>
  <si>
    <t>現場代理人</t>
  </si>
  <si>
    <t>△△△△△工事
（平成△△年△△月△△日～平成△△年△△月△△日）</t>
    <rPh sb="5" eb="7">
      <t>コウジ</t>
    </rPh>
    <rPh sb="9" eb="11">
      <t>ヘイセイ</t>
    </rPh>
    <rPh sb="13" eb="14">
      <t>ネン</t>
    </rPh>
    <rPh sb="16" eb="17">
      <t>ガツ</t>
    </rPh>
    <rPh sb="19" eb="20">
      <t>ニチ</t>
    </rPh>
    <rPh sb="21" eb="23">
      <t>ヘイセイ</t>
    </rPh>
    <rPh sb="25" eb="26">
      <t>ネン</t>
    </rPh>
    <rPh sb="28" eb="29">
      <t>ガツ</t>
    </rPh>
    <rPh sb="31" eb="32">
      <t>ニチ</t>
    </rPh>
    <phoneticPr fontId="2"/>
  </si>
  <si>
    <t>現在、従事している工事
（従事期間）</t>
    <rPh sb="0" eb="2">
      <t>ゲンザイ</t>
    </rPh>
    <rPh sb="3" eb="5">
      <t>ジュウジ</t>
    </rPh>
    <rPh sb="9" eb="11">
      <t>コウジ</t>
    </rPh>
    <rPh sb="13" eb="15">
      <t>ジュウジ</t>
    </rPh>
    <rPh sb="15" eb="17">
      <t>キカン</t>
    </rPh>
    <phoneticPr fontId="2"/>
  </si>
  <si>
    <t>現在、従事している工事の名称
（従事期間）</t>
    <rPh sb="0" eb="2">
      <t>ゲンザイ</t>
    </rPh>
    <rPh sb="3" eb="5">
      <t>ジュウジ</t>
    </rPh>
    <rPh sb="9" eb="11">
      <t>コウジ</t>
    </rPh>
    <rPh sb="12" eb="14">
      <t>メイショウ</t>
    </rPh>
    <rPh sb="16" eb="18">
      <t>ジュウジ</t>
    </rPh>
    <rPh sb="18" eb="20">
      <t>キカン</t>
    </rPh>
    <phoneticPr fontId="2"/>
  </si>
  <si>
    <t>専任補助者を配置する場合は、「配置予定技術者の技術力」の各評価項目における技術資料の作成に際して、配置予定技術者に代えて「専任補助者」の施工実績等を記載すること。</t>
    <rPh sb="0" eb="2">
      <t>センニン</t>
    </rPh>
    <rPh sb="2" eb="4">
      <t>ホジョ</t>
    </rPh>
    <rPh sb="4" eb="5">
      <t>シャ</t>
    </rPh>
    <rPh sb="6" eb="8">
      <t>ハイチ</t>
    </rPh>
    <rPh sb="10" eb="12">
      <t>バアイ</t>
    </rPh>
    <rPh sb="15" eb="17">
      <t>ハイチ</t>
    </rPh>
    <rPh sb="17" eb="19">
      <t>ヨテイ</t>
    </rPh>
    <rPh sb="19" eb="22">
      <t>ギジュツシャ</t>
    </rPh>
    <rPh sb="23" eb="26">
      <t>ギジュツリョク</t>
    </rPh>
    <rPh sb="28" eb="29">
      <t>カク</t>
    </rPh>
    <rPh sb="29" eb="31">
      <t>ヒョウカ</t>
    </rPh>
    <rPh sb="31" eb="33">
      <t>コウモク</t>
    </rPh>
    <rPh sb="45" eb="46">
      <t>サイ</t>
    </rPh>
    <rPh sb="49" eb="51">
      <t>ハイチ</t>
    </rPh>
    <rPh sb="51" eb="53">
      <t>ヨテイ</t>
    </rPh>
    <rPh sb="53" eb="56">
      <t>ギジュツシャ</t>
    </rPh>
    <rPh sb="57" eb="58">
      <t>カ</t>
    </rPh>
    <rPh sb="61" eb="63">
      <t>センニン</t>
    </rPh>
    <rPh sb="63" eb="65">
      <t>ホジョ</t>
    </rPh>
    <rPh sb="65" eb="66">
      <t>シャ</t>
    </rPh>
    <rPh sb="68" eb="70">
      <t>セコウ</t>
    </rPh>
    <rPh sb="70" eb="72">
      <t>ジッセキ</t>
    </rPh>
    <rPh sb="72" eb="73">
      <t>トウ</t>
    </rPh>
    <rPh sb="74" eb="76">
      <t>キサイ</t>
    </rPh>
    <phoneticPr fontId="2"/>
  </si>
  <si>
    <t>※専任補助者を配置する場合は、下記の事項を記載してください。</t>
    <rPh sb="1" eb="3">
      <t>センニン</t>
    </rPh>
    <rPh sb="3" eb="6">
      <t>ホジョシャ</t>
    </rPh>
    <rPh sb="7" eb="9">
      <t>ハイチ</t>
    </rPh>
    <rPh sb="11" eb="13">
      <t>バアイ</t>
    </rPh>
    <rPh sb="15" eb="17">
      <t>カキ</t>
    </rPh>
    <rPh sb="18" eb="20">
      <t>ジコウ</t>
    </rPh>
    <rPh sb="21" eb="23">
      <t>キサイ</t>
    </rPh>
    <phoneticPr fontId="2"/>
  </si>
  <si>
    <t>配置予定技術者に加えて専任補助者を配置しない。</t>
    <rPh sb="0" eb="2">
      <t>ハイチ</t>
    </rPh>
    <rPh sb="2" eb="4">
      <t>ヨテイ</t>
    </rPh>
    <rPh sb="4" eb="7">
      <t>ギジュツシャ</t>
    </rPh>
    <rPh sb="8" eb="9">
      <t>クワ</t>
    </rPh>
    <rPh sb="11" eb="13">
      <t>センニン</t>
    </rPh>
    <phoneticPr fontId="2"/>
  </si>
  <si>
    <t>下請負人（一次下請）の全て又は一部が県外企業である、
又は元請負人が県外企業であり自社施工する。</t>
    <rPh sb="0" eb="1">
      <t>シタ</t>
    </rPh>
    <rPh sb="1" eb="3">
      <t>ウケオイ</t>
    </rPh>
    <rPh sb="3" eb="4">
      <t>ニン</t>
    </rPh>
    <rPh sb="5" eb="7">
      <t>イチジ</t>
    </rPh>
    <rPh sb="7" eb="9">
      <t>シタウケ</t>
    </rPh>
    <rPh sb="11" eb="12">
      <t>スベ</t>
    </rPh>
    <rPh sb="13" eb="14">
      <t>マタ</t>
    </rPh>
    <rPh sb="15" eb="17">
      <t>イチブ</t>
    </rPh>
    <rPh sb="18" eb="20">
      <t>ケンガイ</t>
    </rPh>
    <rPh sb="20" eb="22">
      <t>キギョウ</t>
    </rPh>
    <rPh sb="27" eb="28">
      <t>マタ</t>
    </rPh>
    <rPh sb="29" eb="30">
      <t>モト</t>
    </rPh>
    <rPh sb="30" eb="32">
      <t>ウケオイ</t>
    </rPh>
    <rPh sb="32" eb="33">
      <t>ニン</t>
    </rPh>
    <rPh sb="34" eb="36">
      <t>ケンガイ</t>
    </rPh>
    <rPh sb="36" eb="38">
      <t>キギョウ</t>
    </rPh>
    <rPh sb="41" eb="43">
      <t>ジシャ</t>
    </rPh>
    <rPh sb="43" eb="45">
      <t>セコウ</t>
    </rPh>
    <phoneticPr fontId="2"/>
  </si>
  <si>
    <t>監理技術者
主任技術者
専任補助者</t>
    <rPh sb="0" eb="2">
      <t>カンリ</t>
    </rPh>
    <rPh sb="2" eb="5">
      <t>ギジュツシャ</t>
    </rPh>
    <rPh sb="6" eb="8">
      <t>シュニン</t>
    </rPh>
    <rPh sb="8" eb="11">
      <t>ギジュツシャ</t>
    </rPh>
    <rPh sb="12" eb="14">
      <t>センニン</t>
    </rPh>
    <rPh sb="14" eb="17">
      <t>ホジョシャ</t>
    </rPh>
    <phoneticPr fontId="2"/>
  </si>
  <si>
    <t>専任補助者</t>
  </si>
  <si>
    <t>専任補助者の配置</t>
    <rPh sb="0" eb="2">
      <t>センニン</t>
    </rPh>
    <rPh sb="2" eb="5">
      <t>ホジョシャ</t>
    </rPh>
    <rPh sb="6" eb="8">
      <t>ハイチ</t>
    </rPh>
    <phoneticPr fontId="2"/>
  </si>
  <si>
    <t>2点</t>
    <phoneticPr fontId="2"/>
  </si>
  <si>
    <t>０件</t>
    <phoneticPr fontId="2"/>
  </si>
  <si>
    <t>０件</t>
    <phoneticPr fontId="2"/>
  </si>
  <si>
    <t>０件</t>
    <phoneticPr fontId="2"/>
  </si>
  <si>
    <t>①専任補助者の配置（以下に該当する場合のみ左欄に「○」を記入）</t>
    <phoneticPr fontId="2"/>
  </si>
  <si>
    <t>○○　○○
（Ｓ○○年○月○日）</t>
    <phoneticPr fontId="2"/>
  </si>
  <si>
    <t>□□　□□
（Ｓ□□年□月□日）</t>
    <phoneticPr fontId="2"/>
  </si>
  <si>
    <t xml:space="preserve">注２
</t>
    <phoneticPr fontId="2"/>
  </si>
  <si>
    <t>注３</t>
    <phoneticPr fontId="2"/>
  </si>
  <si>
    <t xml:space="preserve">注４
</t>
    <phoneticPr fontId="2"/>
  </si>
  <si>
    <t xml:space="preserve">
</t>
    <phoneticPr fontId="2"/>
  </si>
  <si>
    <t xml:space="preserve">
</t>
    <phoneticPr fontId="2"/>
  </si>
  <si>
    <t>推奨単位の
取得状況</t>
    <rPh sb="0" eb="2">
      <t>スイショウ</t>
    </rPh>
    <rPh sb="2" eb="4">
      <t>タンイ</t>
    </rPh>
    <rPh sb="6" eb="8">
      <t>シュトク</t>
    </rPh>
    <rPh sb="8" eb="10">
      <t>ジョウキョウ</t>
    </rPh>
    <phoneticPr fontId="2"/>
  </si>
  <si>
    <t>継続学習の取組状況
（推奨単位以上取得した場合のみ、のべ単位数を記載）</t>
    <rPh sb="0" eb="2">
      <t>ケイゾク</t>
    </rPh>
    <rPh sb="2" eb="4">
      <t>ガクシュウ</t>
    </rPh>
    <rPh sb="5" eb="7">
      <t>トリクミ</t>
    </rPh>
    <rPh sb="7" eb="9">
      <t>ジョウキョウ</t>
    </rPh>
    <rPh sb="11" eb="13">
      <t>スイショウ</t>
    </rPh>
    <rPh sb="13" eb="15">
      <t>タンイ</t>
    </rPh>
    <rPh sb="15" eb="17">
      <t>イジョウ</t>
    </rPh>
    <rPh sb="17" eb="19">
      <t>シュトク</t>
    </rPh>
    <rPh sb="21" eb="23">
      <t>バアイ</t>
    </rPh>
    <rPh sb="28" eb="31">
      <t>タンイスウ</t>
    </rPh>
    <rPh sb="32" eb="34">
      <t>キサイ</t>
    </rPh>
    <phoneticPr fontId="2"/>
  </si>
  <si>
    <t>①主任（監理）技術者又は専任補助者として従事した工事</t>
    <rPh sb="1" eb="3">
      <t>シュニン</t>
    </rPh>
    <rPh sb="4" eb="6">
      <t>カンリ</t>
    </rPh>
    <rPh sb="7" eb="10">
      <t>ギジュツシャ</t>
    </rPh>
    <rPh sb="10" eb="11">
      <t>マタ</t>
    </rPh>
    <rPh sb="12" eb="14">
      <t>センニン</t>
    </rPh>
    <rPh sb="14" eb="17">
      <t>ホジョシャ</t>
    </rPh>
    <rPh sb="20" eb="22">
      <t>ジュウジ</t>
    </rPh>
    <rPh sb="24" eb="26">
      <t>コウジ</t>
    </rPh>
    <phoneticPr fontId="2"/>
  </si>
  <si>
    <t>②現場代理人として従事した工事</t>
    <rPh sb="1" eb="3">
      <t>ゲンバ</t>
    </rPh>
    <rPh sb="3" eb="6">
      <t>ダイリニン</t>
    </rPh>
    <rPh sb="9" eb="11">
      <t>ジュウジ</t>
    </rPh>
    <rPh sb="13" eb="15">
      <t>コウジ</t>
    </rPh>
    <phoneticPr fontId="2"/>
  </si>
  <si>
    <t>県内企業の
下請負人活用
状況</t>
    <rPh sb="0" eb="2">
      <t>ケンナイ</t>
    </rPh>
    <rPh sb="2" eb="4">
      <t>キギョウ</t>
    </rPh>
    <rPh sb="6" eb="7">
      <t>シタ</t>
    </rPh>
    <rPh sb="8" eb="9">
      <t>フ</t>
    </rPh>
    <rPh sb="9" eb="10">
      <t>ニン</t>
    </rPh>
    <rPh sb="10" eb="12">
      <t>カツヨウ</t>
    </rPh>
    <rPh sb="13" eb="15">
      <t>ジョウキョウ</t>
    </rPh>
    <phoneticPr fontId="2"/>
  </si>
  <si>
    <t>推奨単位以上の取得実績がある。</t>
    <rPh sb="0" eb="2">
      <t>スイショウ</t>
    </rPh>
    <rPh sb="2" eb="4">
      <t>タンイ</t>
    </rPh>
    <rPh sb="4" eb="6">
      <t>イジョウ</t>
    </rPh>
    <rPh sb="7" eb="9">
      <t>シュトク</t>
    </rPh>
    <rPh sb="9" eb="11">
      <t>ジッセキ</t>
    </rPh>
    <phoneticPr fontId="2"/>
  </si>
  <si>
    <t>推奨単位以上の取得実績がない。</t>
    <rPh sb="0" eb="2">
      <t>スイショウ</t>
    </rPh>
    <rPh sb="2" eb="4">
      <t>タンイ</t>
    </rPh>
    <rPh sb="4" eb="6">
      <t>イジョウ</t>
    </rPh>
    <rPh sb="7" eb="9">
      <t>シュトク</t>
    </rPh>
    <rPh sb="9" eb="11">
      <t>ジッセキ</t>
    </rPh>
    <phoneticPr fontId="2"/>
  </si>
  <si>
    <t>本店の所在地が指定地域内にある。</t>
    <rPh sb="7" eb="9">
      <t>シテイ</t>
    </rPh>
    <rPh sb="9" eb="11">
      <t>チイキ</t>
    </rPh>
    <rPh sb="11" eb="12">
      <t>ナイ</t>
    </rPh>
    <phoneticPr fontId="2"/>
  </si>
  <si>
    <t>本店の所在地が指定地域内にない。</t>
    <rPh sb="7" eb="9">
      <t>シテイ</t>
    </rPh>
    <rPh sb="9" eb="11">
      <t>チイキ</t>
    </rPh>
    <rPh sb="11" eb="12">
      <t>ナイ</t>
    </rPh>
    <phoneticPr fontId="2"/>
  </si>
  <si>
    <t>当該工事において適用しない。</t>
    <rPh sb="0" eb="2">
      <t>トウガイ</t>
    </rPh>
    <rPh sb="2" eb="4">
      <t>コウジ</t>
    </rPh>
    <rPh sb="8" eb="10">
      <t>テキヨウ</t>
    </rPh>
    <phoneticPr fontId="2"/>
  </si>
  <si>
    <t>当該工事において適用する。</t>
    <rPh sb="0" eb="2">
      <t>トウガイ</t>
    </rPh>
    <rPh sb="2" eb="4">
      <t>コウジ</t>
    </rPh>
    <rPh sb="8" eb="10">
      <t>テキヨウ</t>
    </rPh>
    <phoneticPr fontId="2"/>
  </si>
  <si>
    <t>上記に該当しない。</t>
    <rPh sb="0" eb="2">
      <t>ジョウキ</t>
    </rPh>
    <rPh sb="3" eb="5">
      <t>ガイトウ</t>
    </rPh>
    <phoneticPr fontId="2"/>
  </si>
  <si>
    <t>施工実績は３件まで記載できる。１件でも評価できれば加点対象とし、複数記載された場合であっても点数は同じとする。</t>
    <rPh sb="0" eb="2">
      <t>セコウ</t>
    </rPh>
    <rPh sb="2" eb="4">
      <t>ジッセキ</t>
    </rPh>
    <rPh sb="6" eb="7">
      <t>ケン</t>
    </rPh>
    <rPh sb="9" eb="11">
      <t>キサイ</t>
    </rPh>
    <rPh sb="16" eb="17">
      <t>ケン</t>
    </rPh>
    <rPh sb="19" eb="21">
      <t>ヒョウカ</t>
    </rPh>
    <rPh sb="25" eb="27">
      <t>カテン</t>
    </rPh>
    <rPh sb="27" eb="29">
      <t>タイショウ</t>
    </rPh>
    <rPh sb="32" eb="34">
      <t>フクスウ</t>
    </rPh>
    <rPh sb="34" eb="36">
      <t>キサイ</t>
    </rPh>
    <rPh sb="39" eb="41">
      <t>バアイ</t>
    </rPh>
    <rPh sb="46" eb="48">
      <t>テンスウ</t>
    </rPh>
    <rPh sb="49" eb="50">
      <t>オナ</t>
    </rPh>
    <phoneticPr fontId="2"/>
  </si>
  <si>
    <t>地域固有の社会貢献活動の実績の有無
（あり・なし）</t>
    <rPh sb="12" eb="14">
      <t>ジッセキ</t>
    </rPh>
    <rPh sb="15" eb="17">
      <t>ウム</t>
    </rPh>
    <phoneticPr fontId="2"/>
  </si>
  <si>
    <t>施工実績は３件まで記載できる。１件でも評価できれば加点対象とし、複数であっても点数は同じとする。</t>
    <rPh sb="0" eb="2">
      <t>セコウ</t>
    </rPh>
    <rPh sb="2" eb="4">
      <t>ジッセキ</t>
    </rPh>
    <rPh sb="6" eb="7">
      <t>ケン</t>
    </rPh>
    <rPh sb="9" eb="11">
      <t>キサイ</t>
    </rPh>
    <rPh sb="16" eb="17">
      <t>ケン</t>
    </rPh>
    <rPh sb="19" eb="21">
      <t>ヒョウカ</t>
    </rPh>
    <rPh sb="25" eb="27">
      <t>カテン</t>
    </rPh>
    <rPh sb="27" eb="29">
      <t>タイショウ</t>
    </rPh>
    <rPh sb="32" eb="34">
      <t>フクスウ</t>
    </rPh>
    <rPh sb="39" eb="41">
      <t>テンスウ</t>
    </rPh>
    <rPh sb="42" eb="43">
      <t>オナ</t>
    </rPh>
    <phoneticPr fontId="2"/>
  </si>
  <si>
    <t>「工事内容」欄には、発注者が指定した同種工事に応じて、同種工事の施工実績があると判断できる項目を記入すること。</t>
    <rPh sb="3" eb="5">
      <t>ナイヨウ</t>
    </rPh>
    <rPh sb="6" eb="7">
      <t>ラン</t>
    </rPh>
    <rPh sb="10" eb="13">
      <t>ハッチュウシャ</t>
    </rPh>
    <rPh sb="14" eb="16">
      <t>シテイ</t>
    </rPh>
    <rPh sb="18" eb="20">
      <t>ドウシュ</t>
    </rPh>
    <rPh sb="20" eb="22">
      <t>コウジ</t>
    </rPh>
    <rPh sb="23" eb="24">
      <t>オウ</t>
    </rPh>
    <phoneticPr fontId="2"/>
  </si>
  <si>
    <t>専任補助者を配置する場合のみ記載してください。
（注３～５）</t>
    <rPh sb="0" eb="2">
      <t>センニン</t>
    </rPh>
    <rPh sb="2" eb="5">
      <t>ホジョシャ</t>
    </rPh>
    <rPh sb="6" eb="8">
      <t>ハイチ</t>
    </rPh>
    <rPh sb="10" eb="12">
      <t>バアイ</t>
    </rPh>
    <rPh sb="14" eb="16">
      <t>キサイ</t>
    </rPh>
    <rPh sb="25" eb="26">
      <t>チュウ</t>
    </rPh>
    <phoneticPr fontId="2"/>
  </si>
  <si>
    <t>⑤</t>
    <phoneticPr fontId="2"/>
  </si>
  <si>
    <t>地域建設業者の育成</t>
    <rPh sb="0" eb="2">
      <t>チイキ</t>
    </rPh>
    <rPh sb="2" eb="4">
      <t>ケンセツ</t>
    </rPh>
    <rPh sb="4" eb="6">
      <t>ギョウシャ</t>
    </rPh>
    <rPh sb="7" eb="9">
      <t>イクセイ</t>
    </rPh>
    <phoneticPr fontId="2"/>
  </si>
  <si>
    <t>地域建設業者の育成</t>
    <rPh sb="0" eb="2">
      <t>チイキ</t>
    </rPh>
    <rPh sb="2" eb="5">
      <t>ケンセツギョウ</t>
    </rPh>
    <rPh sb="5" eb="6">
      <t>シャ</t>
    </rPh>
    <rPh sb="7" eb="9">
      <t>イクセイ</t>
    </rPh>
    <phoneticPr fontId="2"/>
  </si>
  <si>
    <t>　提出が必要な資料は、以下のとおりです。</t>
    <phoneticPr fontId="2"/>
  </si>
  <si>
    <t>　提出資料は、以下の左欄に○を記入してください。</t>
    <phoneticPr fontId="2"/>
  </si>
  <si>
    <t>　なお、技術資料の一部が未提出又は白紙である場合は、当該項目を最低点とします。</t>
    <rPh sb="9" eb="11">
      <t>イチブ</t>
    </rPh>
    <rPh sb="26" eb="28">
      <t>トウガイ</t>
    </rPh>
    <rPh sb="28" eb="30">
      <t>コウモク</t>
    </rPh>
    <rPh sb="31" eb="34">
      <t>サイテイテン</t>
    </rPh>
    <phoneticPr fontId="2"/>
  </si>
  <si>
    <t>左欄に記載する際は、欄内をマウスでクリックして、
プルダウンで選択してください。</t>
    <phoneticPr fontId="2"/>
  </si>
  <si>
    <t>各様式の入力は、画面下部のタブを選択して、それぞれ記入を進めてください。</t>
    <rPh sb="0" eb="1">
      <t>カク</t>
    </rPh>
    <rPh sb="1" eb="3">
      <t>ヨウシキ</t>
    </rPh>
    <rPh sb="4" eb="6">
      <t>ニュウリョク</t>
    </rPh>
    <rPh sb="10" eb="11">
      <t>シタ</t>
    </rPh>
    <rPh sb="25" eb="27">
      <t>キニュウ</t>
    </rPh>
    <phoneticPr fontId="2"/>
  </si>
  <si>
    <t>当該評価項目において評価対象とする技術者</t>
    <rPh sb="0" eb="2">
      <t>トウガイ</t>
    </rPh>
    <rPh sb="2" eb="4">
      <t>ヒョウカ</t>
    </rPh>
    <rPh sb="4" eb="6">
      <t>コウモク</t>
    </rPh>
    <rPh sb="10" eb="12">
      <t>ヒョウカ</t>
    </rPh>
    <rPh sb="12" eb="14">
      <t>タイショウ</t>
    </rPh>
    <rPh sb="17" eb="20">
      <t>ギジュツシャ</t>
    </rPh>
    <phoneticPr fontId="2"/>
  </si>
  <si>
    <t>「県内企業」は、建設業の許可を受けた主たる営業所（本店）が県内に所在する者とする。</t>
    <rPh sb="36" eb="37">
      <t>モノ</t>
    </rPh>
    <phoneticPr fontId="2"/>
  </si>
  <si>
    <t>本店の所在地が契約工期中に継続して指定地域内にある。</t>
    <rPh sb="7" eb="9">
      <t>ケイヤク</t>
    </rPh>
    <phoneticPr fontId="2"/>
  </si>
  <si>
    <t>本店の所在地が契約工期中に継続して指定地域内にない。</t>
    <rPh sb="7" eb="9">
      <t>ケイヤク</t>
    </rPh>
    <phoneticPr fontId="2"/>
  </si>
  <si>
    <t>当該工事における新技術・新工法の活用について調査の上、本工事における適用を検討すること。</t>
    <rPh sb="0" eb="2">
      <t>トウガイ</t>
    </rPh>
    <rPh sb="2" eb="4">
      <t>コウジ</t>
    </rPh>
    <rPh sb="8" eb="11">
      <t>シンギジュツ</t>
    </rPh>
    <rPh sb="12" eb="15">
      <t>シンコウホウ</t>
    </rPh>
    <rPh sb="16" eb="18">
      <t>カツヨウ</t>
    </rPh>
    <rPh sb="22" eb="24">
      <t>チョウサ</t>
    </rPh>
    <rPh sb="25" eb="26">
      <t>ウエ</t>
    </rPh>
    <rPh sb="27" eb="30">
      <t>ホンコウジ</t>
    </rPh>
    <rPh sb="34" eb="36">
      <t>テキヨウ</t>
    </rPh>
    <rPh sb="37" eb="39">
      <t>ケントウ</t>
    </rPh>
    <phoneticPr fontId="2"/>
  </si>
  <si>
    <t>新技術・新工法の名称等を記入する必要はありません。</t>
    <rPh sb="0" eb="3">
      <t>シンギジュツ</t>
    </rPh>
    <rPh sb="4" eb="7">
      <t>シンコウホウ</t>
    </rPh>
    <rPh sb="8" eb="10">
      <t>メイショウ</t>
    </rPh>
    <rPh sb="10" eb="11">
      <t>ナド</t>
    </rPh>
    <rPh sb="12" eb="14">
      <t>キニュウ</t>
    </rPh>
    <rPh sb="16" eb="18">
      <t>ヒツヨウ</t>
    </rPh>
    <phoneticPr fontId="2"/>
  </si>
  <si>
    <t>下請負人の企業名等を記入する必要はありません。</t>
    <rPh sb="0" eb="4">
      <t>シタウケオイニン</t>
    </rPh>
    <rPh sb="5" eb="8">
      <t>キギョウメイ</t>
    </rPh>
    <rPh sb="8" eb="9">
      <t>トウ</t>
    </rPh>
    <rPh sb="10" eb="12">
      <t>キニュウ</t>
    </rPh>
    <rPh sb="14" eb="16">
      <t>ヒツヨウ</t>
    </rPh>
    <phoneticPr fontId="2"/>
  </si>
  <si>
    <t>同種工事の施工実績を有することが確認できる資料（※①によって同種工事の要件が確認できない場合のみ）</t>
    <rPh sb="0" eb="2">
      <t>ドウシュ</t>
    </rPh>
    <rPh sb="2" eb="4">
      <t>コウジ</t>
    </rPh>
    <rPh sb="5" eb="7">
      <t>セコウ</t>
    </rPh>
    <rPh sb="7" eb="9">
      <t>ジッセキ</t>
    </rPh>
    <rPh sb="10" eb="11">
      <t>ユウ</t>
    </rPh>
    <rPh sb="16" eb="18">
      <t>カクニン</t>
    </rPh>
    <rPh sb="21" eb="23">
      <t>シリョウ</t>
    </rPh>
    <rPh sb="30" eb="32">
      <t>ドウシュ</t>
    </rPh>
    <rPh sb="32" eb="34">
      <t>コウジ</t>
    </rPh>
    <rPh sb="35" eb="37">
      <t>ヨウケン</t>
    </rPh>
    <rPh sb="38" eb="40">
      <t>カクニン</t>
    </rPh>
    <rPh sb="44" eb="46">
      <t>バアイ</t>
    </rPh>
    <phoneticPr fontId="2"/>
  </si>
  <si>
    <t>その他の確認事項</t>
    <rPh sb="2" eb="3">
      <t>タ</t>
    </rPh>
    <rPh sb="4" eb="6">
      <t>カクニン</t>
    </rPh>
    <rPh sb="6" eb="8">
      <t>ジコウ</t>
    </rPh>
    <phoneticPr fontId="2"/>
  </si>
  <si>
    <t>下請負人（一次下請）の全てを県内企業とする、
又は元請負人が県内企業であり自社施工する。</t>
    <rPh sb="0" eb="1">
      <t>シタ</t>
    </rPh>
    <rPh sb="1" eb="3">
      <t>ウケオイ</t>
    </rPh>
    <rPh sb="3" eb="4">
      <t>ニン</t>
    </rPh>
    <rPh sb="5" eb="7">
      <t>イチジ</t>
    </rPh>
    <rPh sb="7" eb="9">
      <t>シタウケ</t>
    </rPh>
    <rPh sb="11" eb="12">
      <t>スベ</t>
    </rPh>
    <rPh sb="14" eb="16">
      <t>ケンナイ</t>
    </rPh>
    <rPh sb="16" eb="18">
      <t>キギョウ</t>
    </rPh>
    <rPh sb="23" eb="24">
      <t>マタ</t>
    </rPh>
    <rPh sb="25" eb="26">
      <t>モト</t>
    </rPh>
    <rPh sb="26" eb="28">
      <t>ウケオイ</t>
    </rPh>
    <rPh sb="28" eb="29">
      <t>ニン</t>
    </rPh>
    <rPh sb="30" eb="32">
      <t>ケンナイ</t>
    </rPh>
    <rPh sb="32" eb="34">
      <t>キギョウ</t>
    </rPh>
    <rPh sb="37" eb="39">
      <t>ジシャ</t>
    </rPh>
    <rPh sb="39" eb="41">
      <t>セコウ</t>
    </rPh>
    <phoneticPr fontId="2"/>
  </si>
  <si>
    <t>「本店の所在地が指定地域内にある。」として申告した場合は、本店の所在地が契約工期中に継続して指定地域内にあるについて監督員に確認を受けること。</t>
    <rPh sb="25" eb="27">
      <t>バアイ</t>
    </rPh>
    <rPh sb="58" eb="60">
      <t>カントク</t>
    </rPh>
    <rPh sb="60" eb="61">
      <t>イン</t>
    </rPh>
    <phoneticPr fontId="2"/>
  </si>
  <si>
    <t>活動実績は１件のみ記載できる。</t>
    <rPh sb="0" eb="2">
      <t>カツドウ</t>
    </rPh>
    <rPh sb="2" eb="4">
      <t>ジッセキ</t>
    </rPh>
    <rPh sb="6" eb="7">
      <t>ケン</t>
    </rPh>
    <rPh sb="9" eb="11">
      <t>キサイ</t>
    </rPh>
    <phoneticPr fontId="2"/>
  </si>
  <si>
    <r>
      <t xml:space="preserve">現場代理人
</t>
    </r>
    <r>
      <rPr>
        <sz val="8"/>
        <rFont val="ＭＳ ゴシック"/>
        <family val="3"/>
        <charset val="128"/>
      </rPr>
      <t>（専任補助者を除く）</t>
    </r>
    <rPh sb="0" eb="2">
      <t>ゲンバ</t>
    </rPh>
    <rPh sb="2" eb="5">
      <t>ダイリニン</t>
    </rPh>
    <rPh sb="7" eb="9">
      <t>センニン</t>
    </rPh>
    <rPh sb="9" eb="12">
      <t>ホジョシャ</t>
    </rPh>
    <rPh sb="13" eb="14">
      <t>ノゾ</t>
    </rPh>
    <phoneticPr fontId="2"/>
  </si>
  <si>
    <t>「工場製作のみが行われる期間」における配置予定技術者は、本様式への記載は必要であるが、本評価項目における評価の対象外とする。この場合は、発注機関名欄に「工場製作」と記載すること。</t>
    <rPh sb="1" eb="3">
      <t>コウジョウ</t>
    </rPh>
    <rPh sb="3" eb="5">
      <t>セイサク</t>
    </rPh>
    <rPh sb="8" eb="9">
      <t>オコナ</t>
    </rPh>
    <rPh sb="12" eb="14">
      <t>キカン</t>
    </rPh>
    <rPh sb="19" eb="21">
      <t>ハイチ</t>
    </rPh>
    <rPh sb="21" eb="23">
      <t>ヨテイ</t>
    </rPh>
    <rPh sb="23" eb="26">
      <t>ギジュツシャ</t>
    </rPh>
    <rPh sb="52" eb="54">
      <t>ヒョウカ</t>
    </rPh>
    <rPh sb="55" eb="58">
      <t>タイショウガイ</t>
    </rPh>
    <rPh sb="64" eb="66">
      <t>バアイ</t>
    </rPh>
    <rPh sb="72" eb="73">
      <t>メイ</t>
    </rPh>
    <rPh sb="73" eb="74">
      <t>ラン</t>
    </rPh>
    <rPh sb="76" eb="78">
      <t>コウジョウ</t>
    </rPh>
    <rPh sb="78" eb="80">
      <t>セイサク</t>
    </rPh>
    <rPh sb="82" eb="84">
      <t>キサイ</t>
    </rPh>
    <phoneticPr fontId="2"/>
  </si>
  <si>
    <t>専任補助者を配置する場合は、本評価項目に対する技術資料の作成にあたり、配置予定技術者に代えて「専任補助者」の取組状況を記載すること。</t>
    <rPh sb="14" eb="15">
      <t>ホン</t>
    </rPh>
    <rPh sb="15" eb="17">
      <t>ヒョウカ</t>
    </rPh>
    <rPh sb="17" eb="19">
      <t>コウモク</t>
    </rPh>
    <rPh sb="20" eb="21">
      <t>タイ</t>
    </rPh>
    <rPh sb="23" eb="25">
      <t>ギジュツ</t>
    </rPh>
    <rPh sb="25" eb="27">
      <t>シリョウ</t>
    </rPh>
    <rPh sb="54" eb="56">
      <t>トリク</t>
    </rPh>
    <rPh sb="56" eb="58">
      <t>ジョウキョウ</t>
    </rPh>
    <phoneticPr fontId="2"/>
  </si>
  <si>
    <t>「下請負人の全てを県内企業とする、又は元請負人が県内企業であり自社施工する。」として申告した場合は、施工体制台帳を監督員に提出し、確認を受けること。</t>
    <rPh sb="46" eb="48">
      <t>バアイ</t>
    </rPh>
    <rPh sb="65" eb="67">
      <t>カクニン</t>
    </rPh>
    <rPh sb="68" eb="69">
      <t>ウ</t>
    </rPh>
    <phoneticPr fontId="2"/>
  </si>
  <si>
    <t>「当該工事において適用する。」として申告した場合は、採用する新技術・新工法の活用について施工計画書に記載の上、監督員に提出し、確認を受けること。</t>
    <rPh sb="22" eb="24">
      <t>バアイ</t>
    </rPh>
    <rPh sb="59" eb="61">
      <t>テイシュツ</t>
    </rPh>
    <rPh sb="63" eb="65">
      <t>カクニン</t>
    </rPh>
    <rPh sb="66" eb="67">
      <t>ウ</t>
    </rPh>
    <phoneticPr fontId="2"/>
  </si>
  <si>
    <t>下請負人の全てを県内企業とする、
又は元請負人が県内企業であり自社施工する。</t>
    <phoneticPr fontId="2"/>
  </si>
  <si>
    <t>女性技術者</t>
    <rPh sb="0" eb="2">
      <t>ジョセイ</t>
    </rPh>
    <rPh sb="2" eb="5">
      <t>ギジュツシャ</t>
    </rPh>
    <phoneticPr fontId="2"/>
  </si>
  <si>
    <t>-</t>
    <phoneticPr fontId="2"/>
  </si>
  <si>
    <t>①又は②</t>
    <rPh sb="1" eb="2">
      <t>マタ</t>
    </rPh>
    <phoneticPr fontId="2"/>
  </si>
  <si>
    <t>①③</t>
    <phoneticPr fontId="2"/>
  </si>
  <si>
    <t>①又は⑤
③</t>
    <rPh sb="1" eb="2">
      <t>マタ</t>
    </rPh>
    <phoneticPr fontId="2"/>
  </si>
  <si>
    <t>⑥</t>
    <phoneticPr fontId="2"/>
  </si>
  <si>
    <t>《必須資料》添付する資料にチェック</t>
    <rPh sb="1" eb="3">
      <t>ヒッス</t>
    </rPh>
    <rPh sb="3" eb="5">
      <t>シリョウ</t>
    </rPh>
    <rPh sb="6" eb="8">
      <t>テンプ</t>
    </rPh>
    <rPh sb="10" eb="12">
      <t>シリョウ</t>
    </rPh>
    <phoneticPr fontId="2"/>
  </si>
  <si>
    <t>《その他の資料（必須資料では確認できない場合に添付）》添付する資料の名称を記入</t>
    <rPh sb="3" eb="4">
      <t>タ</t>
    </rPh>
    <rPh sb="5" eb="7">
      <t>シリョウ</t>
    </rPh>
    <rPh sb="8" eb="10">
      <t>ヒッス</t>
    </rPh>
    <rPh sb="10" eb="12">
      <t>シリョウ</t>
    </rPh>
    <rPh sb="14" eb="16">
      <t>カクニン</t>
    </rPh>
    <rPh sb="20" eb="22">
      <t>バアイ</t>
    </rPh>
    <rPh sb="23" eb="25">
      <t>テンプ</t>
    </rPh>
    <rPh sb="27" eb="29">
      <t>テンプ</t>
    </rPh>
    <rPh sb="31" eb="33">
      <t>シリョウ</t>
    </rPh>
    <rPh sb="34" eb="36">
      <t>メイショウ</t>
    </rPh>
    <rPh sb="37" eb="39">
      <t>キニュウ</t>
    </rPh>
    <phoneticPr fontId="2"/>
  </si>
  <si>
    <t>提出資料</t>
    <rPh sb="0" eb="2">
      <t>テイシュツ</t>
    </rPh>
    <rPh sb="2" eb="4">
      <t>シリョウ</t>
    </rPh>
    <phoneticPr fontId="2"/>
  </si>
  <si>
    <t>様式番号：</t>
    <rPh sb="0" eb="2">
      <t>ヨウシキ</t>
    </rPh>
    <rPh sb="2" eb="4">
      <t>バンゴウ</t>
    </rPh>
    <phoneticPr fontId="2"/>
  </si>
  <si>
    <t xml:space="preserve">　
</t>
    <phoneticPr fontId="2"/>
  </si>
  <si>
    <t>　　　</t>
    <phoneticPr fontId="2"/>
  </si>
  <si>
    <t>根拠資料
（必須）</t>
    <rPh sb="0" eb="2">
      <t>コンキョ</t>
    </rPh>
    <rPh sb="2" eb="4">
      <t>シリョウ</t>
    </rPh>
    <rPh sb="6" eb="8">
      <t>ヒッス</t>
    </rPh>
    <phoneticPr fontId="2"/>
  </si>
  <si>
    <t>上記資料の根拠資料（以下に資料の名称を選択又は記入してください。）</t>
    <rPh sb="0" eb="2">
      <t>ジョウキ</t>
    </rPh>
    <rPh sb="2" eb="4">
      <t>シリョウ</t>
    </rPh>
    <rPh sb="5" eb="7">
      <t>コンキョ</t>
    </rPh>
    <rPh sb="7" eb="9">
      <t>シリョウ</t>
    </rPh>
    <rPh sb="10" eb="12">
      <t>イカ</t>
    </rPh>
    <rPh sb="13" eb="15">
      <t>シリョウ</t>
    </rPh>
    <rPh sb="16" eb="18">
      <t>メイショウ</t>
    </rPh>
    <rPh sb="19" eb="21">
      <t>センタク</t>
    </rPh>
    <rPh sb="21" eb="22">
      <t>マタ</t>
    </rPh>
    <rPh sb="23" eb="25">
      <t>キニュウ</t>
    </rPh>
    <phoneticPr fontId="2"/>
  </si>
  <si>
    <r>
      <t>《発注者は提出を求める資料のみ記載してください</t>
    </r>
    <r>
      <rPr>
        <sz val="11"/>
        <color indexed="12"/>
        <rFont val="ＭＳ ゴシック"/>
        <family val="3"/>
        <charset val="128"/>
      </rPr>
      <t>》</t>
    </r>
    <rPh sb="11" eb="13">
      <t>シリョウ</t>
    </rPh>
    <rPh sb="15" eb="17">
      <t>キサイ</t>
    </rPh>
    <phoneticPr fontId="2"/>
  </si>
  <si>
    <t>登録内容確認書（コリンズ）又は工事請負契約書（※必須）</t>
    <rPh sb="0" eb="2">
      <t>トウロク</t>
    </rPh>
    <rPh sb="2" eb="4">
      <t>ナイヨウ</t>
    </rPh>
    <rPh sb="4" eb="7">
      <t>カクニンショ</t>
    </rPh>
    <rPh sb="13" eb="14">
      <t>マタ</t>
    </rPh>
    <rPh sb="15" eb="17">
      <t>コウジ</t>
    </rPh>
    <rPh sb="17" eb="19">
      <t>ウケオイ</t>
    </rPh>
    <rPh sb="19" eb="22">
      <t>ケイヤクショ</t>
    </rPh>
    <rPh sb="24" eb="26">
      <t>ヒッス</t>
    </rPh>
    <phoneticPr fontId="2"/>
  </si>
  <si>
    <t>登録内容確認書（コリンズ）（※必須）</t>
    <rPh sb="0" eb="2">
      <t>トウロク</t>
    </rPh>
    <rPh sb="2" eb="4">
      <t>ナイヨウ</t>
    </rPh>
    <rPh sb="4" eb="7">
      <t>カクニンショ</t>
    </rPh>
    <rPh sb="15" eb="17">
      <t>ヒッス</t>
    </rPh>
    <phoneticPr fontId="2"/>
  </si>
  <si>
    <t>登録内容確認書（コリンズ）又は工事請負契約書（※必須）</t>
    <rPh sb="0" eb="2">
      <t>トウロク</t>
    </rPh>
    <rPh sb="2" eb="4">
      <t>ナイヨウ</t>
    </rPh>
    <rPh sb="4" eb="7">
      <t>カクニンショ</t>
    </rPh>
    <rPh sb="13" eb="14">
      <t>マタ</t>
    </rPh>
    <rPh sb="24" eb="26">
      <t>ヒッス</t>
    </rPh>
    <phoneticPr fontId="2"/>
  </si>
  <si>
    <t>登録内容確認書（コリンズ）又は技術者実績確認書（コリンズ）（技術者実績確認書は「工事実績詳細項目」の情報が記載されたものに限る。）（※必須）</t>
    <rPh sb="0" eb="2">
      <t>トウロク</t>
    </rPh>
    <rPh sb="2" eb="4">
      <t>ナイヨウ</t>
    </rPh>
    <rPh sb="4" eb="7">
      <t>カクニンショ</t>
    </rPh>
    <rPh sb="13" eb="14">
      <t>マタ</t>
    </rPh>
    <rPh sb="15" eb="18">
      <t>ギジュツシャ</t>
    </rPh>
    <rPh sb="18" eb="20">
      <t>ジッセキ</t>
    </rPh>
    <rPh sb="20" eb="22">
      <t>カクニン</t>
    </rPh>
    <rPh sb="22" eb="23">
      <t>ショ</t>
    </rPh>
    <rPh sb="40" eb="42">
      <t>コウジ</t>
    </rPh>
    <rPh sb="42" eb="44">
      <t>ジッセキ</t>
    </rPh>
    <rPh sb="44" eb="46">
      <t>ショウサイ</t>
    </rPh>
    <rPh sb="46" eb="48">
      <t>コウモク</t>
    </rPh>
    <rPh sb="50" eb="52">
      <t>ジョウホウ</t>
    </rPh>
    <rPh sb="53" eb="55">
      <t>キサイ</t>
    </rPh>
    <rPh sb="61" eb="62">
      <t>カギ</t>
    </rPh>
    <rPh sb="67" eb="69">
      <t>ヒッス</t>
    </rPh>
    <phoneticPr fontId="2"/>
  </si>
  <si>
    <t>地域建設業者の育成（Ｃ）</t>
    <rPh sb="0" eb="2">
      <t>チイキ</t>
    </rPh>
    <rPh sb="2" eb="5">
      <t>ケンセツギョウ</t>
    </rPh>
    <rPh sb="5" eb="6">
      <t>シャ</t>
    </rPh>
    <rPh sb="7" eb="9">
      <t>イクセイ</t>
    </rPh>
    <phoneticPr fontId="2"/>
  </si>
  <si>
    <t>　　　　　　　（※学習履歴証明書の証明期間と当該様式における年間を一致させること。）</t>
    <phoneticPr fontId="2"/>
  </si>
  <si>
    <t>次の資料を添付すること（コピー可。また、記載事項に該当する箇所をアンダーライン・赤囲み等により明示すること。）。</t>
    <rPh sb="0" eb="1">
      <t>ツギ</t>
    </rPh>
    <rPh sb="2" eb="4">
      <t>シリョウ</t>
    </rPh>
    <rPh sb="5" eb="7">
      <t>テンプ</t>
    </rPh>
    <rPh sb="15" eb="16">
      <t>カ</t>
    </rPh>
    <rPh sb="20" eb="22">
      <t>キサイ</t>
    </rPh>
    <rPh sb="22" eb="24">
      <t>ジコウ</t>
    </rPh>
    <rPh sb="25" eb="27">
      <t>ガイトウ</t>
    </rPh>
    <rPh sb="29" eb="31">
      <t>カショ</t>
    </rPh>
    <rPh sb="40" eb="41">
      <t>アカ</t>
    </rPh>
    <rPh sb="41" eb="42">
      <t>カコ</t>
    </rPh>
    <rPh sb="43" eb="44">
      <t>トウ</t>
    </rPh>
    <rPh sb="47" eb="49">
      <t>メイジ</t>
    </rPh>
    <phoneticPr fontId="2"/>
  </si>
  <si>
    <t>不履行項目数</t>
    <rPh sb="0" eb="3">
      <t>フリコウ</t>
    </rPh>
    <rPh sb="3" eb="6">
      <t>コウモクスウ</t>
    </rPh>
    <phoneticPr fontId="2"/>
  </si>
  <si>
    <t>不履行が発生した工事</t>
    <rPh sb="0" eb="3">
      <t>フリコウ</t>
    </rPh>
    <rPh sb="4" eb="6">
      <t>ハッセイ</t>
    </rPh>
    <rPh sb="8" eb="10">
      <t>コウジ</t>
    </rPh>
    <phoneticPr fontId="2"/>
  </si>
  <si>
    <t>不履行</t>
    <rPh sb="0" eb="3">
      <t>フリコウ</t>
    </rPh>
    <phoneticPr fontId="2"/>
  </si>
  <si>
    <t>項目数</t>
    <rPh sb="0" eb="3">
      <t>コウモクスウ</t>
    </rPh>
    <phoneticPr fontId="2"/>
  </si>
  <si>
    <t>兵庫県○○県民局
○○土地改良事務所</t>
    <rPh sb="0" eb="3">
      <t>ヒョウゴケン</t>
    </rPh>
    <rPh sb="5" eb="8">
      <t>ケンミンキョク</t>
    </rPh>
    <rPh sb="11" eb="13">
      <t>トチ</t>
    </rPh>
    <rPh sb="13" eb="15">
      <t>カイリョウ</t>
    </rPh>
    <rPh sb="15" eb="17">
      <t>ジム</t>
    </rPh>
    <rPh sb="17" eb="18">
      <t>ショ</t>
    </rPh>
    <phoneticPr fontId="2"/>
  </si>
  <si>
    <t>不履行項目数の合計
（対象期間通算）</t>
    <rPh sb="0" eb="3">
      <t>フリコウ</t>
    </rPh>
    <rPh sb="3" eb="6">
      <t>コウモクスウ</t>
    </rPh>
    <rPh sb="7" eb="9">
      <t>ゴウケイ</t>
    </rPh>
    <rPh sb="11" eb="13">
      <t>タイショウ</t>
    </rPh>
    <rPh sb="13" eb="15">
      <t>キカン</t>
    </rPh>
    <rPh sb="15" eb="17">
      <t>ツウサン</t>
    </rPh>
    <phoneticPr fontId="2"/>
  </si>
  <si>
    <t>該当</t>
    <rPh sb="0" eb="2">
      <t>ガイトウ</t>
    </rPh>
    <phoneticPr fontId="2"/>
  </si>
  <si>
    <t>不履行なし</t>
    <rPh sb="0" eb="3">
      <t>フリコウ</t>
    </rPh>
    <phoneticPr fontId="2"/>
  </si>
  <si>
    <t>１項目</t>
    <rPh sb="1" eb="3">
      <t>コウモク</t>
    </rPh>
    <phoneticPr fontId="2"/>
  </si>
  <si>
    <t>２項目</t>
    <rPh sb="1" eb="3">
      <t>コウモク</t>
    </rPh>
    <phoneticPr fontId="2"/>
  </si>
  <si>
    <t>対象期間内に不履行が発生した工事はすべて記載すること。</t>
    <rPh sb="0" eb="2">
      <t>タイショウ</t>
    </rPh>
    <rPh sb="2" eb="4">
      <t>キカン</t>
    </rPh>
    <rPh sb="4" eb="5">
      <t>ナイ</t>
    </rPh>
    <rPh sb="6" eb="9">
      <t>フリコウ</t>
    </rPh>
    <rPh sb="10" eb="12">
      <t>ハッセイ</t>
    </rPh>
    <rPh sb="14" eb="16">
      <t>コウジ</t>
    </rPh>
    <rPh sb="20" eb="22">
      <t>キサイ</t>
    </rPh>
    <phoneticPr fontId="2"/>
  </si>
  <si>
    <t>あてはまるものいずれかに○を記入してください</t>
  </si>
  <si>
    <t>←</t>
    <phoneticPr fontId="2"/>
  </si>
  <si>
    <t>左欄に記載する際は、欄内をマウスでクリックして、
プルダウンで選択してください。</t>
    <phoneticPr fontId="2"/>
  </si>
  <si>
    <t>追加資料を提出する</t>
    <rPh sb="0" eb="2">
      <t>ツイカ</t>
    </rPh>
    <rPh sb="2" eb="4">
      <t>シリョウ</t>
    </rPh>
    <rPh sb="5" eb="7">
      <t>テイシュツ</t>
    </rPh>
    <phoneticPr fontId="2"/>
  </si>
  <si>
    <t xml:space="preserve">
</t>
    <phoneticPr fontId="2"/>
  </si>
  <si>
    <t>追加資料を提出する場合の注意事項は次のとおり。</t>
    <rPh sb="12" eb="14">
      <t>チュウイ</t>
    </rPh>
    <rPh sb="14" eb="16">
      <t>ジコウ</t>
    </rPh>
    <rPh sb="17" eb="18">
      <t>ツギ</t>
    </rPh>
    <phoneticPr fontId="2"/>
  </si>
  <si>
    <t xml:space="preserve">
</t>
    <phoneticPr fontId="2"/>
  </si>
  <si>
    <t>・追加資料の様式一覧は入札説明書に示す。</t>
    <rPh sb="1" eb="3">
      <t>ツイカ</t>
    </rPh>
    <rPh sb="6" eb="8">
      <t>ヨウシキ</t>
    </rPh>
    <rPh sb="8" eb="10">
      <t>イチラン</t>
    </rPh>
    <rPh sb="11" eb="13">
      <t>ニュウサツ</t>
    </rPh>
    <rPh sb="13" eb="15">
      <t>セツメイ</t>
    </rPh>
    <rPh sb="15" eb="16">
      <t>ショ</t>
    </rPh>
    <rPh sb="17" eb="18">
      <t>シメ</t>
    </rPh>
    <phoneticPr fontId="2"/>
  </si>
  <si>
    <t>・追加資料の提出は持参により行うこと。</t>
    <rPh sb="1" eb="3">
      <t>ツイカ</t>
    </rPh>
    <rPh sb="6" eb="8">
      <t>テイシュツ</t>
    </rPh>
    <rPh sb="9" eb="11">
      <t>ジサン</t>
    </rPh>
    <rPh sb="14" eb="15">
      <t>オコナ</t>
    </rPh>
    <phoneticPr fontId="2"/>
  </si>
  <si>
    <t>－</t>
    <phoneticPr fontId="2"/>
  </si>
  <si>
    <t>減点</t>
    <rPh sb="0" eb="2">
      <t>ゲンテン</t>
    </rPh>
    <phoneticPr fontId="2"/>
  </si>
  <si>
    <t>減点項目</t>
    <rPh sb="0" eb="2">
      <t>ゲンテン</t>
    </rPh>
    <rPh sb="2" eb="4">
      <t>コウモク</t>
    </rPh>
    <phoneticPr fontId="2"/>
  </si>
  <si>
    <t>-6点</t>
    <rPh sb="2" eb="3">
      <t>テン</t>
    </rPh>
    <phoneticPr fontId="2"/>
  </si>
  <si>
    <t>該当する
不履行
項目数
を記載</t>
    <rPh sb="5" eb="8">
      <t>フリコウ</t>
    </rPh>
    <rPh sb="9" eb="12">
      <t>コウモクスウ</t>
    </rPh>
    <phoneticPr fontId="2"/>
  </si>
  <si>
    <t>技術資料の
記載内容の
不履行項目数
（１年間通算）</t>
    <phoneticPr fontId="2"/>
  </si>
  <si>
    <t>減点（Ｄ）</t>
    <rPh sb="0" eb="2">
      <t>ゲンテン</t>
    </rPh>
    <phoneticPr fontId="2"/>
  </si>
  <si>
    <t>③</t>
    <phoneticPr fontId="2"/>
  </si>
  <si>
    <t xml:space="preserve">注６
</t>
    <rPh sb="0" eb="1">
      <t>チュウ</t>
    </rPh>
    <phoneticPr fontId="2"/>
  </si>
  <si>
    <t>70点未満、該当工事なし</t>
    <rPh sb="2" eb="3">
      <t>テン</t>
    </rPh>
    <rPh sb="3" eb="5">
      <t>ミマン</t>
    </rPh>
    <rPh sb="6" eb="8">
      <t>ガイトウ</t>
    </rPh>
    <rPh sb="8" eb="10">
      <t>コウジ</t>
    </rPh>
    <phoneticPr fontId="2"/>
  </si>
  <si>
    <t>３件</t>
  </si>
  <si>
    <t>70点未満、該当工事なし</t>
    <phoneticPr fontId="2"/>
  </si>
  <si>
    <t>従事役職を問わず</t>
    <rPh sb="5" eb="6">
      <t>ト</t>
    </rPh>
    <phoneticPr fontId="2"/>
  </si>
  <si>
    <t>③従事役職を問わず、70点未満、該当工事なし</t>
    <phoneticPr fontId="2"/>
  </si>
  <si>
    <t>施工能力評価型様式12号：</t>
    <rPh sb="0" eb="2">
      <t>セコウ</t>
    </rPh>
    <rPh sb="2" eb="4">
      <t>ノウリョク</t>
    </rPh>
    <rPh sb="4" eb="7">
      <t>ヒョウカガタ</t>
    </rPh>
    <rPh sb="7" eb="9">
      <t>ヨウシキ</t>
    </rPh>
    <rPh sb="11" eb="12">
      <t>ゴウ</t>
    </rPh>
    <phoneticPr fontId="2"/>
  </si>
  <si>
    <t>減点個運目項目</t>
    <rPh sb="0" eb="2">
      <t>ゲンテン</t>
    </rPh>
    <rPh sb="2" eb="3">
      <t>コ</t>
    </rPh>
    <rPh sb="3" eb="4">
      <t>ウン</t>
    </rPh>
    <rPh sb="4" eb="5">
      <t>モク</t>
    </rPh>
    <rPh sb="5" eb="7">
      <t>コウモク</t>
    </rPh>
    <phoneticPr fontId="2"/>
  </si>
  <si>
    <t>　　　　　　　（※学習履歴証明書の証明日は入札参加申込期限日の前年度３月３１日とすること。）</t>
    <phoneticPr fontId="2"/>
  </si>
  <si>
    <t>追加資料を提出しない者の入札は無効として取扱うが、このことを理由として以後の指名等について不利益な取扱いを受けることはない。</t>
    <rPh sb="10" eb="11">
      <t>モノ</t>
    </rPh>
    <rPh sb="12" eb="14">
      <t>ニュウサツ</t>
    </rPh>
    <rPh sb="15" eb="17">
      <t>ムコウ</t>
    </rPh>
    <rPh sb="20" eb="21">
      <t>ト</t>
    </rPh>
    <rPh sb="21" eb="22">
      <t>アツカ</t>
    </rPh>
    <phoneticPr fontId="2"/>
  </si>
  <si>
    <t>追加資料を提出しない（入札は無効となる）</t>
    <rPh sb="0" eb="2">
      <t>ツイカ</t>
    </rPh>
    <rPh sb="2" eb="4">
      <t>シリョウ</t>
    </rPh>
    <rPh sb="5" eb="7">
      <t>テイシュツ</t>
    </rPh>
    <rPh sb="11" eb="13">
      <t>ニュウサツ</t>
    </rPh>
    <rPh sb="14" eb="16">
      <t>ムコウ</t>
    </rPh>
    <phoneticPr fontId="2"/>
  </si>
  <si>
    <t>入札価格が調査基準価格未満であった場合の追加資料の提出意思</t>
    <rPh sb="11" eb="13">
      <t>ミマン</t>
    </rPh>
    <rPh sb="20" eb="22">
      <t>ツイカ</t>
    </rPh>
    <rPh sb="22" eb="24">
      <t>シリョウ</t>
    </rPh>
    <rPh sb="25" eb="27">
      <t>テイシュツ</t>
    </rPh>
    <rPh sb="27" eb="29">
      <t>イシ</t>
    </rPh>
    <phoneticPr fontId="2"/>
  </si>
  <si>
    <t>入札価格が調査基準価格未満であった場合の追加資料の提出意思</t>
    <rPh sb="0" eb="2">
      <t>ニュウサツ</t>
    </rPh>
    <rPh sb="2" eb="4">
      <t>カカク</t>
    </rPh>
    <rPh sb="5" eb="7">
      <t>チョウサ</t>
    </rPh>
    <rPh sb="7" eb="9">
      <t>キジュン</t>
    </rPh>
    <rPh sb="9" eb="11">
      <t>カカク</t>
    </rPh>
    <rPh sb="11" eb="13">
      <t>ミマン</t>
    </rPh>
    <rPh sb="17" eb="19">
      <t>バアイ</t>
    </rPh>
    <rPh sb="20" eb="22">
      <t>ツイカ</t>
    </rPh>
    <rPh sb="22" eb="24">
      <t>シリョウ</t>
    </rPh>
    <rPh sb="25" eb="27">
      <t>テイシュツ</t>
    </rPh>
    <rPh sb="27" eb="29">
      <t>イシ</t>
    </rPh>
    <phoneticPr fontId="2"/>
  </si>
  <si>
    <t>追加資料の提出意思</t>
    <rPh sb="0" eb="2">
      <t>ツイカ</t>
    </rPh>
    <rPh sb="2" eb="4">
      <t>シリョウ</t>
    </rPh>
    <rPh sb="5" eb="7">
      <t>テイシュツ</t>
    </rPh>
    <rPh sb="7" eb="9">
      <t>イシ</t>
    </rPh>
    <phoneticPr fontId="2"/>
  </si>
  <si>
    <t>×</t>
  </si>
  <si>
    <t>３項目以上</t>
    <rPh sb="1" eb="3">
      <t>コウモク</t>
    </rPh>
    <rPh sb="3" eb="5">
      <t>イジョウ</t>
    </rPh>
    <phoneticPr fontId="2"/>
  </si>
  <si>
    <t>記載された内容に誤りがあることが判明した場合は、当該評価項目の最低点（－６点）とする場合がある。</t>
    <rPh sb="0" eb="2">
      <t>キサイ</t>
    </rPh>
    <rPh sb="5" eb="7">
      <t>ナイヨウ</t>
    </rPh>
    <rPh sb="8" eb="9">
      <t>アヤマ</t>
    </rPh>
    <rPh sb="16" eb="18">
      <t>ハンメイ</t>
    </rPh>
    <rPh sb="20" eb="22">
      <t>バアイ</t>
    </rPh>
    <rPh sb="24" eb="26">
      <t>トウガイ</t>
    </rPh>
    <rPh sb="26" eb="28">
      <t>ヒョウカ</t>
    </rPh>
    <rPh sb="28" eb="30">
      <t>コウモク</t>
    </rPh>
    <rPh sb="31" eb="34">
      <t>サイテイテン</t>
    </rPh>
    <rPh sb="37" eb="38">
      <t>テン</t>
    </rPh>
    <rPh sb="42" eb="44">
      <t>バアイ</t>
    </rPh>
    <phoneticPr fontId="2"/>
  </si>
  <si>
    <t>入札価格が調査基準価格未満かつ失格基準価格以上であった場合の施工体制の審査に対する追加資料の提出意思を選択する。</t>
    <rPh sb="0" eb="2">
      <t>ニュウサツ</t>
    </rPh>
    <rPh sb="2" eb="4">
      <t>カカク</t>
    </rPh>
    <rPh sb="5" eb="7">
      <t>チョウサ</t>
    </rPh>
    <rPh sb="7" eb="9">
      <t>キジュン</t>
    </rPh>
    <rPh sb="9" eb="11">
      <t>カカク</t>
    </rPh>
    <rPh sb="11" eb="13">
      <t>ミマン</t>
    </rPh>
    <rPh sb="15" eb="17">
      <t>シッカク</t>
    </rPh>
    <rPh sb="17" eb="19">
      <t>キジュン</t>
    </rPh>
    <rPh sb="19" eb="21">
      <t>カカク</t>
    </rPh>
    <rPh sb="21" eb="23">
      <t>イジョウ</t>
    </rPh>
    <rPh sb="27" eb="29">
      <t>バアイ</t>
    </rPh>
    <rPh sb="30" eb="32">
      <t>セコウ</t>
    </rPh>
    <rPh sb="32" eb="34">
      <t>タイセイ</t>
    </rPh>
    <rPh sb="35" eb="37">
      <t>シンサ</t>
    </rPh>
    <rPh sb="38" eb="39">
      <t>タイ</t>
    </rPh>
    <rPh sb="41" eb="43">
      <t>ツイカ</t>
    </rPh>
    <rPh sb="43" eb="45">
      <t>シリョウ</t>
    </rPh>
    <rPh sb="46" eb="48">
      <t>テイシュツ</t>
    </rPh>
    <rPh sb="48" eb="50">
      <t>イシ</t>
    </rPh>
    <rPh sb="51" eb="53">
      <t>センタク</t>
    </rPh>
    <phoneticPr fontId="2"/>
  </si>
  <si>
    <t>入札価格が予定価格の制限の範囲内で調査基準価格以上であった場合、追加資料の提出は不要。入札書と同時に提出された工事費内訳書により施工体制を確認する。</t>
    <rPh sb="0" eb="2">
      <t>ニュウサツ</t>
    </rPh>
    <rPh sb="2" eb="4">
      <t>カカク</t>
    </rPh>
    <rPh sb="5" eb="7">
      <t>ヨテイ</t>
    </rPh>
    <rPh sb="7" eb="9">
      <t>カカク</t>
    </rPh>
    <rPh sb="10" eb="12">
      <t>セイゲン</t>
    </rPh>
    <rPh sb="13" eb="15">
      <t>ハンイ</t>
    </rPh>
    <rPh sb="15" eb="16">
      <t>ナイ</t>
    </rPh>
    <rPh sb="17" eb="19">
      <t>チョウサ</t>
    </rPh>
    <rPh sb="19" eb="21">
      <t>キジュン</t>
    </rPh>
    <rPh sb="21" eb="23">
      <t>カカク</t>
    </rPh>
    <rPh sb="23" eb="25">
      <t>イジョウ</t>
    </rPh>
    <rPh sb="29" eb="31">
      <t>バアイ</t>
    </rPh>
    <rPh sb="32" eb="34">
      <t>ツイカ</t>
    </rPh>
    <rPh sb="34" eb="36">
      <t>シリョウ</t>
    </rPh>
    <rPh sb="37" eb="39">
      <t>テイシュツ</t>
    </rPh>
    <rPh sb="40" eb="42">
      <t>フヨウ</t>
    </rPh>
    <rPh sb="43" eb="46">
      <t>ニュウサツショ</t>
    </rPh>
    <rPh sb="47" eb="49">
      <t>ドウジ</t>
    </rPh>
    <rPh sb="50" eb="52">
      <t>テイシュツ</t>
    </rPh>
    <rPh sb="55" eb="58">
      <t>コウジヒ</t>
    </rPh>
    <rPh sb="58" eb="61">
      <t>ウチワケショ</t>
    </rPh>
    <rPh sb="64" eb="66">
      <t>セコウ</t>
    </rPh>
    <rPh sb="66" eb="68">
      <t>タイセイ</t>
    </rPh>
    <rPh sb="69" eb="71">
      <t>カクニン</t>
    </rPh>
    <phoneticPr fontId="2"/>
  </si>
  <si>
    <t>施工実績は４件まで記載できる。</t>
    <phoneticPr fontId="2"/>
  </si>
  <si>
    <t>①</t>
    <phoneticPr fontId="2"/>
  </si>
  <si>
    <t>②</t>
    <phoneticPr fontId="2"/>
  </si>
  <si>
    <t>③</t>
    <phoneticPr fontId="2"/>
  </si>
  <si>
    <t>上記で「あり」とした場合は、以下を記入してください。</t>
    <rPh sb="0" eb="2">
      <t>ジョウキ</t>
    </rPh>
    <rPh sb="10" eb="12">
      <t>バアイ</t>
    </rPh>
    <rPh sb="14" eb="16">
      <t>イカ</t>
    </rPh>
    <rPh sb="17" eb="19">
      <t>キニュウ</t>
    </rPh>
    <phoneticPr fontId="2"/>
  </si>
  <si>
    <t>施工体制確認型様式１号：</t>
    <rPh sb="0" eb="2">
      <t>セコウ</t>
    </rPh>
    <rPh sb="2" eb="4">
      <t>タイセイ</t>
    </rPh>
    <rPh sb="4" eb="6">
      <t>カクニン</t>
    </rPh>
    <rPh sb="6" eb="7">
      <t>ガタ</t>
    </rPh>
    <rPh sb="7" eb="9">
      <t>ヨウシキ</t>
    </rPh>
    <rPh sb="10" eb="11">
      <t>ゴウ</t>
    </rPh>
    <phoneticPr fontId="2"/>
  </si>
  <si>
    <r>
      <t>発注機関名は、土木事務所・管理事務所</t>
    </r>
    <r>
      <rPr>
        <u/>
        <sz val="11"/>
        <rFont val="ＭＳ 明朝"/>
        <family val="1"/>
        <charset val="128"/>
      </rPr>
      <t>等</t>
    </r>
    <r>
      <rPr>
        <sz val="11"/>
        <rFont val="ＭＳ 明朝"/>
        <family val="1"/>
        <charset val="128"/>
      </rPr>
      <t>の名称まで記載すること。</t>
    </r>
    <rPh sb="7" eb="9">
      <t>ドボク</t>
    </rPh>
    <rPh sb="9" eb="11">
      <t>ジム</t>
    </rPh>
    <rPh sb="11" eb="12">
      <t>ショ</t>
    </rPh>
    <rPh sb="13" eb="15">
      <t>カンリ</t>
    </rPh>
    <rPh sb="15" eb="17">
      <t>ジム</t>
    </rPh>
    <rPh sb="17" eb="18">
      <t>ショ</t>
    </rPh>
    <rPh sb="18" eb="19">
      <t>ナド</t>
    </rPh>
    <phoneticPr fontId="2"/>
  </si>
  <si>
    <t>専任補助者を配置する場合は、配置予定技術者に加えて専任補助者についても、当該工事の入札公告に示す全ての入札参加資格要件を満たす必要がある。</t>
    <rPh sb="14" eb="16">
      <t>ハイチ</t>
    </rPh>
    <rPh sb="16" eb="18">
      <t>ヨテイ</t>
    </rPh>
    <rPh sb="18" eb="21">
      <t>ギジュツシャ</t>
    </rPh>
    <rPh sb="22" eb="23">
      <t>クワ</t>
    </rPh>
    <rPh sb="25" eb="27">
      <t>センニン</t>
    </rPh>
    <rPh sb="27" eb="30">
      <t>ホジョシャ</t>
    </rPh>
    <rPh sb="36" eb="38">
      <t>トウガイ</t>
    </rPh>
    <rPh sb="38" eb="40">
      <t>コウジ</t>
    </rPh>
    <rPh sb="41" eb="43">
      <t>ニュウサツ</t>
    </rPh>
    <rPh sb="43" eb="45">
      <t>コウコク</t>
    </rPh>
    <rPh sb="46" eb="47">
      <t>シメ</t>
    </rPh>
    <rPh sb="55" eb="57">
      <t>シカク</t>
    </rPh>
    <phoneticPr fontId="2"/>
  </si>
  <si>
    <t>現場代理人として従事した工事の工事開始日以前に有していた国家資格等の写し（※「現場代理人」として従事した工事の工事成績を申告する場合のみ）</t>
    <rPh sb="0" eb="2">
      <t>ゲンバ</t>
    </rPh>
    <rPh sb="2" eb="5">
      <t>ダイリニン</t>
    </rPh>
    <rPh sb="8" eb="10">
      <t>ジュウジ</t>
    </rPh>
    <rPh sb="12" eb="14">
      <t>コウジ</t>
    </rPh>
    <rPh sb="15" eb="17">
      <t>コウジ</t>
    </rPh>
    <rPh sb="17" eb="19">
      <t>カイシ</t>
    </rPh>
    <rPh sb="19" eb="20">
      <t>ビ</t>
    </rPh>
    <rPh sb="20" eb="22">
      <t>イゼン</t>
    </rPh>
    <rPh sb="23" eb="24">
      <t>ユウ</t>
    </rPh>
    <rPh sb="28" eb="30">
      <t>コッカ</t>
    </rPh>
    <rPh sb="30" eb="32">
      <t>シカク</t>
    </rPh>
    <rPh sb="32" eb="33">
      <t>トウ</t>
    </rPh>
    <rPh sb="34" eb="35">
      <t>ウツ</t>
    </rPh>
    <rPh sb="39" eb="41">
      <t>ゲンバ</t>
    </rPh>
    <rPh sb="41" eb="44">
      <t>ダイリニン</t>
    </rPh>
    <rPh sb="48" eb="50">
      <t>ジュウジ</t>
    </rPh>
    <rPh sb="52" eb="54">
      <t>コウジ</t>
    </rPh>
    <rPh sb="55" eb="57">
      <t>コウジ</t>
    </rPh>
    <rPh sb="57" eb="59">
      <t>セイセキ</t>
    </rPh>
    <rPh sb="60" eb="62">
      <t>シンコク</t>
    </rPh>
    <rPh sb="64" eb="66">
      <t>バアイ</t>
    </rPh>
    <phoneticPr fontId="2"/>
  </si>
  <si>
    <t>・期限内に追加資料の全部若しくは一部を提出しない者又は白紙で提出した者の行った入札は無効とする。</t>
    <phoneticPr fontId="2"/>
  </si>
  <si>
    <t>①又は⑤</t>
    <rPh sb="1" eb="2">
      <t>マタ</t>
    </rPh>
    <phoneticPr fontId="2"/>
  </si>
  <si>
    <t>該当する
工事件数
を記載
（4件）</t>
    <rPh sb="0" eb="2">
      <t>ガイトウ</t>
    </rPh>
    <rPh sb="5" eb="7">
      <t>コウジ</t>
    </rPh>
    <rPh sb="7" eb="9">
      <t>ケンスウ</t>
    </rPh>
    <rPh sb="11" eb="13">
      <t>キサイ</t>
    </rPh>
    <rPh sb="16" eb="17">
      <t>ケン</t>
    </rPh>
    <phoneticPr fontId="2"/>
  </si>
  <si>
    <t>該当する
工事件数
を記載
（①②③
あわせて
2件）</t>
    <rPh sb="0" eb="2">
      <t>ガイトウ</t>
    </rPh>
    <rPh sb="5" eb="7">
      <t>コウジ</t>
    </rPh>
    <rPh sb="7" eb="9">
      <t>ケンスウ</t>
    </rPh>
    <rPh sb="11" eb="13">
      <t>キサイ</t>
    </rPh>
    <rPh sb="25" eb="26">
      <t>ケン</t>
    </rPh>
    <phoneticPr fontId="2"/>
  </si>
  <si>
    <t>（（Ａ）＋（Ｂ）＋（Ｃ）＋（Ｄ））×（１／３）</t>
    <phoneticPr fontId="2"/>
  </si>
  <si>
    <t>不履行なし</t>
    <phoneticPr fontId="2"/>
  </si>
  <si>
    <t>工事成績評定通知書等に検査年月日の記載がなく、検査年月日が不明な場合は、検査年月日欄に「－」を記入すること。</t>
    <rPh sb="0" eb="2">
      <t>コウジ</t>
    </rPh>
    <rPh sb="2" eb="4">
      <t>セイセキ</t>
    </rPh>
    <rPh sb="4" eb="6">
      <t>ヒョウテイ</t>
    </rPh>
    <rPh sb="6" eb="9">
      <t>ツウチショ</t>
    </rPh>
    <rPh sb="9" eb="10">
      <t>トウ</t>
    </rPh>
    <rPh sb="11" eb="13">
      <t>ケンサ</t>
    </rPh>
    <rPh sb="13" eb="16">
      <t>ネンガッピ</t>
    </rPh>
    <rPh sb="17" eb="19">
      <t>キサイ</t>
    </rPh>
    <rPh sb="23" eb="25">
      <t>ケンサ</t>
    </rPh>
    <rPh sb="25" eb="28">
      <t>ネンガッピ</t>
    </rPh>
    <rPh sb="29" eb="31">
      <t>フメイ</t>
    </rPh>
    <rPh sb="32" eb="34">
      <t>バアイ</t>
    </rPh>
    <rPh sb="36" eb="38">
      <t>ケンサ</t>
    </rPh>
    <rPh sb="38" eb="41">
      <t>ネンガッピ</t>
    </rPh>
    <rPh sb="41" eb="42">
      <t>ラン</t>
    </rPh>
    <rPh sb="47" eb="49">
      <t>キニュウ</t>
    </rPh>
    <phoneticPr fontId="2"/>
  </si>
  <si>
    <t>入札参加申込期限日において有効な兵庫県の建設工事入札参加資格者名簿に登載された次の項目を記載すること。</t>
    <rPh sb="0" eb="2">
      <t>ニュウサツ</t>
    </rPh>
    <rPh sb="2" eb="4">
      <t>サンカ</t>
    </rPh>
    <rPh sb="4" eb="6">
      <t>モウシコミ</t>
    </rPh>
    <rPh sb="6" eb="8">
      <t>キゲン</t>
    </rPh>
    <rPh sb="8" eb="9">
      <t>ビ</t>
    </rPh>
    <rPh sb="13" eb="15">
      <t>ユウコウ</t>
    </rPh>
    <rPh sb="16" eb="19">
      <t>ヒョウゴケン</t>
    </rPh>
    <rPh sb="20" eb="22">
      <t>ケンセツ</t>
    </rPh>
    <rPh sb="22" eb="24">
      <t>コウジ</t>
    </rPh>
    <rPh sb="24" eb="26">
      <t>ニュウサツ</t>
    </rPh>
    <rPh sb="26" eb="28">
      <t>サンカ</t>
    </rPh>
    <rPh sb="28" eb="30">
      <t>シカク</t>
    </rPh>
    <rPh sb="30" eb="31">
      <t>シャ</t>
    </rPh>
    <rPh sb="31" eb="33">
      <t>メイボ</t>
    </rPh>
    <rPh sb="34" eb="36">
      <t>トウサイ</t>
    </rPh>
    <rPh sb="39" eb="40">
      <t>ツギ</t>
    </rPh>
    <rPh sb="41" eb="43">
      <t>コウモク</t>
    </rPh>
    <rPh sb="44" eb="46">
      <t>キサイ</t>
    </rPh>
    <phoneticPr fontId="2"/>
  </si>
  <si>
    <t>　建設工事入札参加資格者名簿（個票）における評価項目</t>
    <rPh sb="1" eb="3">
      <t>ケンセツ</t>
    </rPh>
    <rPh sb="3" eb="5">
      <t>コウジ</t>
    </rPh>
    <rPh sb="15" eb="17">
      <t>コヒョウ</t>
    </rPh>
    <rPh sb="22" eb="24">
      <t>ヒョウカ</t>
    </rPh>
    <rPh sb="24" eb="25">
      <t>コウ</t>
    </rPh>
    <rPh sb="25" eb="26">
      <t>メ</t>
    </rPh>
    <phoneticPr fontId="2"/>
  </si>
  <si>
    <t>点数（注１）</t>
    <rPh sb="0" eb="2">
      <t>テンスウ</t>
    </rPh>
    <rPh sb="3" eb="4">
      <t>チュウ</t>
    </rPh>
    <phoneticPr fontId="2"/>
  </si>
  <si>
    <t>　①技術・社会貢献評価数値の合計の点数（該当工種の点数）</t>
    <rPh sb="2" eb="4">
      <t>ギジュツ</t>
    </rPh>
    <rPh sb="5" eb="7">
      <t>シャカイ</t>
    </rPh>
    <rPh sb="7" eb="9">
      <t>コウケン</t>
    </rPh>
    <rPh sb="9" eb="11">
      <t>ヒョウカ</t>
    </rPh>
    <rPh sb="11" eb="13">
      <t>スウチ</t>
    </rPh>
    <rPh sb="14" eb="16">
      <t>ゴウケイ</t>
    </rPh>
    <rPh sb="17" eb="19">
      <t>テンスウ</t>
    </rPh>
    <rPh sb="20" eb="22">
      <t>ガイトウ</t>
    </rPh>
    <rPh sb="22" eb="24">
      <t>コウシュ</t>
    </rPh>
    <rPh sb="25" eb="27">
      <t>テンスウ</t>
    </rPh>
    <phoneticPr fontId="2"/>
  </si>
  <si>
    <t>入札参加申込期限日において有効な兵庫県の建設工事入札参加資格者名簿（個票）に登載された点数を入力すること。</t>
    <rPh sb="16" eb="19">
      <t>ヒョウゴケン</t>
    </rPh>
    <rPh sb="20" eb="22">
      <t>ケンセツ</t>
    </rPh>
    <rPh sb="22" eb="24">
      <t>コウジ</t>
    </rPh>
    <rPh sb="24" eb="26">
      <t>ニュウサツ</t>
    </rPh>
    <rPh sb="26" eb="28">
      <t>サンカ</t>
    </rPh>
    <rPh sb="28" eb="31">
      <t>シカクシャ</t>
    </rPh>
    <rPh sb="31" eb="33">
      <t>メイボ</t>
    </rPh>
    <rPh sb="34" eb="36">
      <t>コヒョウ</t>
    </rPh>
    <rPh sb="38" eb="40">
      <t>トウサイ</t>
    </rPh>
    <rPh sb="43" eb="45">
      <t>テンスウ</t>
    </rPh>
    <rPh sb="46" eb="48">
      <t>ニュウリョク</t>
    </rPh>
    <phoneticPr fontId="2"/>
  </si>
  <si>
    <t>PC橋梁（上部）工事又は鋼橋梁（上部）工事の場合は、②工事成績によって加点された点数欄に「0」を入力すること。</t>
    <rPh sb="2" eb="4">
      <t>キョウリョウ</t>
    </rPh>
    <rPh sb="5" eb="7">
      <t>ジョウブ</t>
    </rPh>
    <rPh sb="10" eb="11">
      <t>マタ</t>
    </rPh>
    <rPh sb="12" eb="13">
      <t>コウ</t>
    </rPh>
    <rPh sb="13" eb="15">
      <t>キョウリョウ</t>
    </rPh>
    <rPh sb="16" eb="18">
      <t>ジョウブ</t>
    </rPh>
    <rPh sb="19" eb="21">
      <t>コウジ</t>
    </rPh>
    <rPh sb="48" eb="50">
      <t>ニュウリョク</t>
    </rPh>
    <phoneticPr fontId="2"/>
  </si>
  <si>
    <t>　・入札参加申込期限日において有効な兵庫県の建設工事入札参加資格者名簿（個票）（※必須）</t>
    <rPh sb="18" eb="21">
      <t>ヒョウゴケン</t>
    </rPh>
    <rPh sb="22" eb="24">
      <t>ケンセツ</t>
    </rPh>
    <rPh sb="24" eb="26">
      <t>コウジ</t>
    </rPh>
    <rPh sb="26" eb="28">
      <t>ニュウサツ</t>
    </rPh>
    <rPh sb="28" eb="30">
      <t>サンカ</t>
    </rPh>
    <rPh sb="30" eb="32">
      <t>シカク</t>
    </rPh>
    <rPh sb="32" eb="33">
      <t>シャ</t>
    </rPh>
    <rPh sb="33" eb="35">
      <t>メイボ</t>
    </rPh>
    <rPh sb="36" eb="38">
      <t>コヒョウ</t>
    </rPh>
    <rPh sb="41" eb="43">
      <t>ヒッス</t>
    </rPh>
    <phoneticPr fontId="2"/>
  </si>
  <si>
    <t>当該技術者が専任補助者として従事した工事の技術資料（施工能力評価型様式11号等）（※「専任補助者」として従事した工事の工事成績を申告する場合において、①によって「専任補助者」として従事したことが確認できない場合のみ）</t>
    <rPh sb="0" eb="2">
      <t>トウガイ</t>
    </rPh>
    <rPh sb="2" eb="5">
      <t>ギジュツシャ</t>
    </rPh>
    <rPh sb="6" eb="8">
      <t>センニン</t>
    </rPh>
    <rPh sb="8" eb="11">
      <t>ホジョシャ</t>
    </rPh>
    <rPh sb="14" eb="16">
      <t>ジュウジ</t>
    </rPh>
    <rPh sb="18" eb="20">
      <t>コウジ</t>
    </rPh>
    <rPh sb="21" eb="23">
      <t>ギジュツ</t>
    </rPh>
    <rPh sb="23" eb="25">
      <t>シリョウ</t>
    </rPh>
    <rPh sb="26" eb="28">
      <t>セコウ</t>
    </rPh>
    <rPh sb="28" eb="30">
      <t>ノウリョク</t>
    </rPh>
    <rPh sb="30" eb="33">
      <t>ヒョウカガタ</t>
    </rPh>
    <rPh sb="33" eb="35">
      <t>ヨウシキ</t>
    </rPh>
    <rPh sb="37" eb="38">
      <t>ゴウ</t>
    </rPh>
    <rPh sb="38" eb="39">
      <t>トウ</t>
    </rPh>
    <rPh sb="43" eb="45">
      <t>センニン</t>
    </rPh>
    <rPh sb="45" eb="48">
      <t>ホジョシャ</t>
    </rPh>
    <rPh sb="52" eb="54">
      <t>ジュウジ</t>
    </rPh>
    <rPh sb="56" eb="58">
      <t>コウジ</t>
    </rPh>
    <rPh sb="59" eb="61">
      <t>コウジ</t>
    </rPh>
    <rPh sb="61" eb="63">
      <t>セイセキ</t>
    </rPh>
    <rPh sb="64" eb="66">
      <t>シンコク</t>
    </rPh>
    <rPh sb="68" eb="70">
      <t>バアイ</t>
    </rPh>
    <rPh sb="97" eb="99">
      <t>カクニン</t>
    </rPh>
    <rPh sb="103" eb="105">
      <t>バアイ</t>
    </rPh>
    <phoneticPr fontId="2"/>
  </si>
  <si>
    <t>「新技術情報提供システム（NETIS）」又は「ひょうごの土木技術活用システム」に掲載された技術を活用する。</t>
    <rPh sb="20" eb="21">
      <t>マタ</t>
    </rPh>
    <rPh sb="40" eb="42">
      <t>ケイサイ</t>
    </rPh>
    <rPh sb="45" eb="47">
      <t>ギジュツ</t>
    </rPh>
    <rPh sb="48" eb="50">
      <t>カツヨウ</t>
    </rPh>
    <phoneticPr fontId="2"/>
  </si>
  <si>
    <t>「新技術情報提供システム（NETIS）」又は「ひょうごの土木技術活用システム」に掲載された技術を活用しない。</t>
    <rPh sb="20" eb="21">
      <t>マタ</t>
    </rPh>
    <rPh sb="40" eb="42">
      <t>ケイサイ</t>
    </rPh>
    <rPh sb="45" eb="47">
      <t>ギジュツ</t>
    </rPh>
    <rPh sb="48" eb="50">
      <t>カツヨウ</t>
    </rPh>
    <phoneticPr fontId="2"/>
  </si>
  <si>
    <t>ＩＣＴの活用</t>
    <phoneticPr fontId="2"/>
  </si>
  <si>
    <t>ＩＣＴの活用</t>
    <rPh sb="4" eb="6">
      <t>カツヨウ</t>
    </rPh>
    <phoneticPr fontId="2"/>
  </si>
  <si>
    <t>環境基準未達成（0.0）</t>
    <rPh sb="4" eb="5">
      <t>ミ</t>
    </rPh>
    <phoneticPr fontId="2"/>
  </si>
  <si>
    <t>施工能力評価型様式13号：</t>
    <rPh sb="0" eb="2">
      <t>セコウ</t>
    </rPh>
    <rPh sb="2" eb="4">
      <t>ノウリョク</t>
    </rPh>
    <rPh sb="4" eb="7">
      <t>ヒョウカガタ</t>
    </rPh>
    <rPh sb="7" eb="9">
      <t>ヨウシキ</t>
    </rPh>
    <rPh sb="11" eb="12">
      <t>ゴウ</t>
    </rPh>
    <phoneticPr fontId="2"/>
  </si>
  <si>
    <t>施工能力評価型様式14号：</t>
    <rPh sb="0" eb="2">
      <t>セコウ</t>
    </rPh>
    <rPh sb="2" eb="4">
      <t>ノウリョク</t>
    </rPh>
    <rPh sb="4" eb="7">
      <t>ヒョウカガタ</t>
    </rPh>
    <rPh sb="7" eb="9">
      <t>ヨウシキ</t>
    </rPh>
    <rPh sb="11" eb="12">
      <t>ゴウ</t>
    </rPh>
    <phoneticPr fontId="2"/>
  </si>
  <si>
    <t>当該工事で使用
する作業船</t>
    <phoneticPr fontId="2"/>
  </si>
  <si>
    <t>環境基準達成（1.0)</t>
    <phoneticPr fontId="2"/>
  </si>
  <si>
    <t>保有達成</t>
    <rPh sb="0" eb="2">
      <t>ホユウ</t>
    </rPh>
    <rPh sb="2" eb="4">
      <t>タッセイ</t>
    </rPh>
    <phoneticPr fontId="2"/>
  </si>
  <si>
    <t>保有未達成</t>
    <rPh sb="0" eb="2">
      <t>ホユウ</t>
    </rPh>
    <rPh sb="2" eb="5">
      <t>ミタッセイ</t>
    </rPh>
    <phoneticPr fontId="2"/>
  </si>
  <si>
    <t>環境基準達成（1.0）</t>
    <phoneticPr fontId="2"/>
  </si>
  <si>
    <t>未保有達成</t>
    <rPh sb="0" eb="1">
      <t>ミ</t>
    </rPh>
    <rPh sb="1" eb="3">
      <t>ホユウ</t>
    </rPh>
    <rPh sb="3" eb="5">
      <t>タッセイ</t>
    </rPh>
    <phoneticPr fontId="2"/>
  </si>
  <si>
    <t>未保有未達成</t>
    <rPh sb="0" eb="3">
      <t>ミホユウ</t>
    </rPh>
    <rPh sb="3" eb="6">
      <t>ミタッセイ</t>
    </rPh>
    <phoneticPr fontId="2"/>
  </si>
  <si>
    <t>当該工事で使用する作業船</t>
    <phoneticPr fontId="2"/>
  </si>
  <si>
    <t>地域建設業者の育成２</t>
    <rPh sb="0" eb="2">
      <t>チイキ</t>
    </rPh>
    <rPh sb="2" eb="4">
      <t>ケンセツ</t>
    </rPh>
    <rPh sb="4" eb="6">
      <t>ギョウシャ</t>
    </rPh>
    <rPh sb="7" eb="9">
      <t>イクセイ</t>
    </rPh>
    <phoneticPr fontId="2"/>
  </si>
  <si>
    <t>当該工事で使用する作業船</t>
    <phoneticPr fontId="2"/>
  </si>
  <si>
    <t xml:space="preserve">
</t>
    <phoneticPr fontId="2"/>
  </si>
  <si>
    <t>○</t>
    <phoneticPr fontId="2"/>
  </si>
  <si>
    <t xml:space="preserve">
</t>
    <phoneticPr fontId="2"/>
  </si>
  <si>
    <t>①</t>
    <phoneticPr fontId="2"/>
  </si>
  <si>
    <t>②</t>
    <phoneticPr fontId="2"/>
  </si>
  <si>
    <t>同種工事の施工実績を有することが確認できる資料（※①によって同種工事の要件が確認できない場合のみ）</t>
    <phoneticPr fontId="2"/>
  </si>
  <si>
    <t>③</t>
    <phoneticPr fontId="2"/>
  </si>
  <si>
    <t>（円）</t>
    <phoneticPr fontId="2"/>
  </si>
  <si>
    <t>①</t>
    <phoneticPr fontId="2"/>
  </si>
  <si>
    <t>②</t>
    <phoneticPr fontId="2"/>
  </si>
  <si>
    <t>③</t>
    <phoneticPr fontId="2"/>
  </si>
  <si>
    <t>ICTの活用</t>
    <phoneticPr fontId="2"/>
  </si>
  <si>
    <t>「当該工事において実施する。」として申告した場合は、協議書（ＩＣＴ活用工事計画書）を発注者に提出し、協議内容の同意、施工の指示を受けること。</t>
    <rPh sb="22" eb="24">
      <t>バアイ</t>
    </rPh>
    <phoneticPr fontId="2"/>
  </si>
  <si>
    <t>１．作業船使用の有無</t>
    <rPh sb="2" eb="5">
      <t>サギョウセン</t>
    </rPh>
    <rPh sb="5" eb="7">
      <t>シヨウ</t>
    </rPh>
    <rPh sb="8" eb="10">
      <t>ウム</t>
    </rPh>
    <phoneticPr fontId="2"/>
  </si>
  <si>
    <t>２．上記作業船の保有形態</t>
    <rPh sb="2" eb="4">
      <t>ジョウキ</t>
    </rPh>
    <rPh sb="4" eb="7">
      <t>サギョウセン</t>
    </rPh>
    <rPh sb="8" eb="10">
      <t>ホユウ</t>
    </rPh>
    <rPh sb="10" eb="12">
      <t>ケイタイ</t>
    </rPh>
    <phoneticPr fontId="2"/>
  </si>
  <si>
    <t>３．作業船の諸元</t>
    <rPh sb="2" eb="5">
      <t>サギョウセン</t>
    </rPh>
    <rPh sb="6" eb="8">
      <t>ショゲン</t>
    </rPh>
    <phoneticPr fontId="2"/>
  </si>
  <si>
    <t>船種</t>
    <rPh sb="0" eb="2">
      <t>センシュ</t>
    </rPh>
    <phoneticPr fontId="2"/>
  </si>
  <si>
    <t>船名</t>
    <rPh sb="0" eb="2">
      <t>センメイ</t>
    </rPh>
    <phoneticPr fontId="2"/>
  </si>
  <si>
    <t>推進形態</t>
    <rPh sb="0" eb="2">
      <t>スイシン</t>
    </rPh>
    <rPh sb="2" eb="4">
      <t>ケイタイ</t>
    </rPh>
    <phoneticPr fontId="2"/>
  </si>
  <si>
    <t>規格・能力等</t>
    <rPh sb="0" eb="2">
      <t>キカク</t>
    </rPh>
    <rPh sb="3" eb="5">
      <t>ノウリョク</t>
    </rPh>
    <rPh sb="5" eb="6">
      <t>トウ</t>
    </rPh>
    <phoneticPr fontId="2"/>
  </si>
  <si>
    <t>４．本工事における作業内容</t>
    <rPh sb="2" eb="5">
      <t>ホンコウジ</t>
    </rPh>
    <rPh sb="9" eb="11">
      <t>サギョウ</t>
    </rPh>
    <rPh sb="11" eb="13">
      <t>ナイヨウ</t>
    </rPh>
    <phoneticPr fontId="2"/>
  </si>
  <si>
    <t>５．環境基準達成の有無</t>
    <rPh sb="2" eb="4">
      <t>カンキョウ</t>
    </rPh>
    <rPh sb="4" eb="6">
      <t>キジュン</t>
    </rPh>
    <rPh sb="6" eb="8">
      <t>タッセイ</t>
    </rPh>
    <rPh sb="9" eb="11">
      <t>ウム</t>
    </rPh>
    <phoneticPr fontId="2"/>
  </si>
  <si>
    <t>（例）⑧固定起重機船</t>
    <rPh sb="1" eb="2">
      <t>レイ</t>
    </rPh>
    <rPh sb="4" eb="6">
      <t>コテイ</t>
    </rPh>
    <rPh sb="6" eb="9">
      <t>キジュウキ</t>
    </rPh>
    <rPh sb="9" eb="10">
      <t>セン</t>
    </rPh>
    <phoneticPr fontId="2"/>
  </si>
  <si>
    <t>（例）○○号</t>
    <rPh sb="1" eb="2">
      <t>レイ</t>
    </rPh>
    <rPh sb="5" eb="6">
      <t>ゴウ</t>
    </rPh>
    <phoneticPr fontId="2"/>
  </si>
  <si>
    <t>（例）非自航式</t>
    <rPh sb="1" eb="2">
      <t>レイ</t>
    </rPh>
    <rPh sb="3" eb="4">
      <t>ヒ</t>
    </rPh>
    <rPh sb="4" eb="5">
      <t>ジ</t>
    </rPh>
    <rPh sb="5" eb="6">
      <t>ワタル</t>
    </rPh>
    <rPh sb="6" eb="7">
      <t>シキ</t>
    </rPh>
    <phoneticPr fontId="2"/>
  </si>
  <si>
    <t>（例）○○ｔ吊</t>
    <rPh sb="1" eb="2">
      <t>レイ</t>
    </rPh>
    <rPh sb="6" eb="7">
      <t>ツ</t>
    </rPh>
    <phoneticPr fontId="2"/>
  </si>
  <si>
    <t>■当該工事に使用する作業船に設置された原動機一覧</t>
    <rPh sb="1" eb="3">
      <t>トウガイ</t>
    </rPh>
    <rPh sb="3" eb="5">
      <t>コウジ</t>
    </rPh>
    <rPh sb="6" eb="8">
      <t>シヨウ</t>
    </rPh>
    <rPh sb="10" eb="13">
      <t>サギョウセン</t>
    </rPh>
    <rPh sb="14" eb="16">
      <t>セッチ</t>
    </rPh>
    <rPh sb="19" eb="22">
      <t>ゲンドウキ</t>
    </rPh>
    <rPh sb="22" eb="24">
      <t>イチラン</t>
    </rPh>
    <phoneticPr fontId="2"/>
  </si>
  <si>
    <t>駆動部</t>
    <rPh sb="0" eb="3">
      <t>クドウブ</t>
    </rPh>
    <phoneticPr fontId="2"/>
  </si>
  <si>
    <t>型式番号</t>
    <rPh sb="0" eb="2">
      <t>カタシキ</t>
    </rPh>
    <rPh sb="2" eb="4">
      <t>バンゴウ</t>
    </rPh>
    <phoneticPr fontId="2"/>
  </si>
  <si>
    <t>機関の種類</t>
    <rPh sb="0" eb="2">
      <t>キカン</t>
    </rPh>
    <rPh sb="3" eb="5">
      <t>シュルイ</t>
    </rPh>
    <phoneticPr fontId="2"/>
  </si>
  <si>
    <t>基数</t>
    <rPh sb="0" eb="2">
      <t>キスウ</t>
    </rPh>
    <phoneticPr fontId="2"/>
  </si>
  <si>
    <t>備考</t>
    <rPh sb="0" eb="2">
      <t>ビコウ</t>
    </rPh>
    <phoneticPr fontId="2"/>
  </si>
  <si>
    <t>推進部</t>
    <rPh sb="0" eb="3">
      <t>スイシンブ</t>
    </rPh>
    <phoneticPr fontId="2"/>
  </si>
  <si>
    <t>スパット部</t>
    <rPh sb="4" eb="5">
      <t>ブ</t>
    </rPh>
    <phoneticPr fontId="2"/>
  </si>
  <si>
    <t>吊り上げ部</t>
    <rPh sb="0" eb="1">
      <t>ツ</t>
    </rPh>
    <rPh sb="2" eb="3">
      <t>ア</t>
    </rPh>
    <rPh sb="4" eb="5">
      <t>ブ</t>
    </rPh>
    <phoneticPr fontId="2"/>
  </si>
  <si>
    <t>6EY26LW</t>
    <phoneticPr fontId="2"/>
  </si>
  <si>
    <t>00HS00FU</t>
    <phoneticPr fontId="2"/>
  </si>
  <si>
    <t>12GX34KW</t>
    <phoneticPr fontId="2"/>
  </si>
  <si>
    <t>ディーゼル機関　720kw/2250rpm</t>
    <rPh sb="5" eb="7">
      <t>キカン</t>
    </rPh>
    <phoneticPr fontId="2"/>
  </si>
  <si>
    <t>○○機関　○○kw/○○rpm</t>
    <rPh sb="2" eb="4">
      <t>キカン</t>
    </rPh>
    <phoneticPr fontId="2"/>
  </si>
  <si>
    <t>注８</t>
    <rPh sb="0" eb="1">
      <t>チュウ</t>
    </rPh>
    <phoneticPr fontId="2"/>
  </si>
  <si>
    <t>注９</t>
    <rPh sb="0" eb="1">
      <t>チュウ</t>
    </rPh>
    <phoneticPr fontId="2"/>
  </si>
  <si>
    <t>注10</t>
    <rPh sb="0" eb="1">
      <t>チュウ</t>
    </rPh>
    <phoneticPr fontId="2"/>
  </si>
  <si>
    <t>注11</t>
    <rPh sb="0" eb="1">
      <t>チュウ</t>
    </rPh>
    <phoneticPr fontId="2"/>
  </si>
  <si>
    <t>申請した作業船は、現場施工時に履行義務が課せられるので留意すること。受注者の責により上記提案どおりに配置できなかった場合には、不履行として取扱う。</t>
    <rPh sb="63" eb="66">
      <t>フリコウ</t>
    </rPh>
    <rPh sb="69" eb="71">
      <t>トリアツカ</t>
    </rPh>
    <phoneticPr fontId="2"/>
  </si>
  <si>
    <t>原動機の種類、能力及び用途</t>
    <rPh sb="11" eb="13">
      <t>ヨウト</t>
    </rPh>
    <phoneticPr fontId="2"/>
  </si>
  <si>
    <t>【参考】</t>
    <rPh sb="1" eb="3">
      <t>サンコウ</t>
    </rPh>
    <phoneticPr fontId="2"/>
  </si>
  <si>
    <t>有</t>
  </si>
  <si>
    <t>有の場合、以下に記載</t>
    <rPh sb="0" eb="1">
      <t>ア</t>
    </rPh>
    <rPh sb="2" eb="4">
      <t>バアイ</t>
    </rPh>
    <rPh sb="5" eb="7">
      <t>イカ</t>
    </rPh>
    <rPh sb="8" eb="10">
      <t>キサイ</t>
    </rPh>
    <phoneticPr fontId="2"/>
  </si>
  <si>
    <t>←</t>
    <phoneticPr fontId="2"/>
  </si>
  <si>
    <t>当該工事において実施する。</t>
    <rPh sb="0" eb="2">
      <t>トウガイ</t>
    </rPh>
    <rPh sb="2" eb="4">
      <t>コウジ</t>
    </rPh>
    <rPh sb="8" eb="10">
      <t>ジッシ</t>
    </rPh>
    <phoneticPr fontId="2"/>
  </si>
  <si>
    <t>当該工事において実施しない。</t>
    <rPh sb="0" eb="2">
      <t>トウガイ</t>
    </rPh>
    <rPh sb="2" eb="4">
      <t>コウジ</t>
    </rPh>
    <rPh sb="8" eb="10">
      <t>ジッシ</t>
    </rPh>
    <phoneticPr fontId="2"/>
  </si>
  <si>
    <t xml:space="preserve">　様式14号を提出する場合、必要に応じて次の資料を添付すること。
「登記簿」「納税証明書」「海上保険証券」「共同保有契約書」「株主名簿記載事項証明書」「国際大気汚染防止原動機証書」「作業船・原動機の写真」
</t>
    <rPh sb="1" eb="3">
      <t>ヨウシキ</t>
    </rPh>
    <rPh sb="5" eb="6">
      <t>ゴウ</t>
    </rPh>
    <rPh sb="7" eb="9">
      <t>テイシュツ</t>
    </rPh>
    <rPh sb="11" eb="13">
      <t>バアイ</t>
    </rPh>
    <rPh sb="14" eb="16">
      <t>ヒツヨウ</t>
    </rPh>
    <rPh sb="17" eb="18">
      <t>オウ</t>
    </rPh>
    <rPh sb="20" eb="21">
      <t>ツギ</t>
    </rPh>
    <rPh sb="22" eb="24">
      <t>シリョウ</t>
    </rPh>
    <rPh sb="25" eb="27">
      <t>テンプ</t>
    </rPh>
    <rPh sb="95" eb="98">
      <t>ゲンドウキ</t>
    </rPh>
    <phoneticPr fontId="2"/>
  </si>
  <si>
    <t>下記参照</t>
    <rPh sb="0" eb="2">
      <t>カキ</t>
    </rPh>
    <rPh sb="2" eb="4">
      <t>サンショウ</t>
    </rPh>
    <phoneticPr fontId="2"/>
  </si>
  <si>
    <t>当該評価項目において加点された場合、「新技術・新工法の活用」の採用対象となる技術・工法からＩＣＴ技術・機種に関係する新技術・新工法を除くこととする。</t>
    <phoneticPr fontId="2"/>
  </si>
  <si>
    <t>ＩＣＴ機器やＩＣＴ建設機械の名称等を記入する必要はありません。</t>
    <rPh sb="3" eb="5">
      <t>キキ</t>
    </rPh>
    <rPh sb="9" eb="11">
      <t>ケンセツ</t>
    </rPh>
    <rPh sb="11" eb="13">
      <t>キカイ</t>
    </rPh>
    <rPh sb="14" eb="17">
      <t>メイショウナド</t>
    </rPh>
    <rPh sb="18" eb="20">
      <t>キニュウ</t>
    </rPh>
    <rPh sb="22" eb="24">
      <t>ヒツヨウ</t>
    </rPh>
    <phoneticPr fontId="2"/>
  </si>
  <si>
    <t>評価対象の作業船を使用しない。</t>
    <phoneticPr fontId="2"/>
  </si>
  <si>
    <t>使用しない</t>
    <rPh sb="0" eb="2">
      <t>シヨウ</t>
    </rPh>
    <phoneticPr fontId="2"/>
  </si>
  <si>
    <t>自社保有船
（1.0）</t>
    <rPh sb="4" eb="5">
      <t>フネ</t>
    </rPh>
    <phoneticPr fontId="2"/>
  </si>
  <si>
    <t>自社保有船
以外
（0.0）</t>
    <rPh sb="4" eb="5">
      <t>フネ</t>
    </rPh>
    <rPh sb="6" eb="8">
      <t>イガイ</t>
    </rPh>
    <phoneticPr fontId="2"/>
  </si>
  <si>
    <t>当該工事をＩＣＴ活用工事として実施する。</t>
    <rPh sb="15" eb="17">
      <t>ジッシ</t>
    </rPh>
    <phoneticPr fontId="2"/>
  </si>
  <si>
    <t>当該工事をＩＣＴ活用工事として実施しない。</t>
    <rPh sb="15" eb="17">
      <t>ジッシ</t>
    </rPh>
    <phoneticPr fontId="2"/>
  </si>
  <si>
    <t>自社保有船以外（傭船契約等）</t>
  </si>
  <si>
    <t>「自社保有船」とは、100%自社所有の船舶の他、親会社が50%以上の株式を保有している子会社が100%所有又は親会社と共有で100%所有している船舶をいう。また、申請者が最終的に所有者となることを前提として、便宜上、リース会社が建造し保有した船舶であって、かつ、実態として申請者が建造費を含めたリース料を払いつつ自社保有船舶と同等の維持・使用を行う（ファイナンスリース）船舶も自社保有船に含めることが出来る。
傭船契約した船舶、共有保有船、借上、リース、下請保有船は自社保有船に含めない。</t>
    <phoneticPr fontId="2"/>
  </si>
  <si>
    <t>作業船の所有者が確認できる資料として「登記簿」「納税証明書」「海上保険証券」等の写しを添付すること。</t>
    <phoneticPr fontId="2"/>
  </si>
  <si>
    <t>共有船舶については、当該船舶の所有あるいは所有船舶の現行機能を保持するに当たり、新造、改良または機能の追加のために必要な経費を複数の者で負担している船舶をいう。</t>
    <phoneticPr fontId="2"/>
  </si>
  <si>
    <t>作業船の共有及び持ち分（出資）比率が確認出来る書類として、「共同保有契約書」や「海上保険証券」等の写しを添付すること。</t>
    <phoneticPr fontId="2"/>
  </si>
  <si>
    <t>作業船を子会社が保有又は子会社と共有している場合は、親会社が子会社の株式を保有していることを確認できる資料として「株主名簿記載事項証明書」等の写しを添付すること。</t>
    <phoneticPr fontId="2"/>
  </si>
  <si>
    <t>「環境基準を達成した作業船」とは、当該作業船に搭載された全ての原動機が海洋汚染等及び海上災害の防止に関する法律（昭和45年法律第136号）第19条の３に規定された「窒素酸化物の放出量に係る放出基準」（平成22年改正）を満たした環境負荷の低い作業船のことをいう。</t>
    <rPh sb="1" eb="3">
      <t>カンキョウ</t>
    </rPh>
    <rPh sb="3" eb="5">
      <t>キジュン</t>
    </rPh>
    <rPh sb="6" eb="8">
      <t>タッセイ</t>
    </rPh>
    <rPh sb="10" eb="13">
      <t>サギョウセン</t>
    </rPh>
    <phoneticPr fontId="2"/>
  </si>
  <si>
    <t>上記添付資料の提出にあたっては、申請に必要な箇所以外はマスキングしても差し支えない。</t>
    <phoneticPr fontId="2"/>
  </si>
  <si>
    <t>①海洋汚染等及び海上災害の防止に関する法律</t>
    <phoneticPr fontId="2"/>
  </si>
  <si>
    <t>（窒素酸化物の放出量に係る放出基準）
第十九条の三　船舶に設置される原動機（窒素酸化物の放出量を低減させるための装置が備え付けられている場合にあっては、当該装置を含む。以下同じ。）から発生する窒素酸化物の放出量に係る放出基準は、放出海域並びに原動機の種類、能力及び用途に応じて、政令で定める。</t>
    <phoneticPr fontId="2"/>
  </si>
  <si>
    <t>②海洋汚染等及び海上災害の防止に関する法律施行令</t>
    <phoneticPr fontId="2"/>
  </si>
  <si>
    <t>（窒素酸化物の放出量に係る放出基準）
第十一条の七　法第十九条の三の政令で定める窒素酸化物の放出量に係る放出基準</t>
    <phoneticPr fontId="2"/>
  </si>
  <si>
    <t>窒素酸化物の放出量に係る放出基準</t>
    <phoneticPr fontId="2"/>
  </si>
  <si>
    <t>一　ディーゼル機関であって、定格出力が130kWを超え、かつ、定格回転数が毎分130回転未満のもの（法第十九条の四第一項第二号又は第三号に掲げる原動機（以下この表において「特定用途原動機」という。）に該当するものを除く。）</t>
    <phoneticPr fontId="2"/>
  </si>
  <si>
    <t>1kW時当たりの窒素酸化物の放出量（単位は、グラムとする。以下同じ。）の値が14.4以下であること。</t>
    <phoneticPr fontId="2"/>
  </si>
  <si>
    <t>二　ディーゼル機関であって、定格出力が130kWを超え、かつ、定格回転数が毎分130回転以上2,000回転未満のもの（特定用途原動機に該当するものを除く。）</t>
    <phoneticPr fontId="2"/>
  </si>
  <si>
    <t>1kW時当たりの窒素酸化物の放出量の値が44を当該原動機の毎分の定格回転数の値を0.23乗して得た値で除して得た値以下であること。</t>
    <phoneticPr fontId="2"/>
  </si>
  <si>
    <t>三　ディーゼル機関であって、定格出力が130kWを超え、かつ、定格回転数が毎分2,000回転以上のもの（特定用途原動機に該当するものを除く。）</t>
    <phoneticPr fontId="2"/>
  </si>
  <si>
    <t>1kW時当たりの窒素酸化物の放出量の値が7.7以下であること。</t>
    <phoneticPr fontId="2"/>
  </si>
  <si>
    <t>四　前三号に掲げるもの以外の原動</t>
    <phoneticPr fontId="2"/>
  </si>
  <si>
    <t>窒素酸化物の放出量は、限定しない。</t>
    <phoneticPr fontId="2"/>
  </si>
  <si>
    <t>備考　1kW時当たりの窒素酸化物の放出量の算出方法は、国土交通省令で定める。</t>
    <phoneticPr fontId="2"/>
  </si>
  <si>
    <t>工事成績評定通知書（不履行項目数が記載されたもの）（※必須（該当する工事がない場合は不要））</t>
    <rPh sb="10" eb="13">
      <t>フリコウ</t>
    </rPh>
    <rPh sb="13" eb="16">
      <t>コウモクスウ</t>
    </rPh>
    <rPh sb="17" eb="19">
      <t>キサイ</t>
    </rPh>
    <rPh sb="27" eb="29">
      <t>ヒッス</t>
    </rPh>
    <rPh sb="30" eb="32">
      <t>ガイトウ</t>
    </rPh>
    <rPh sb="34" eb="36">
      <t>コウジ</t>
    </rPh>
    <rPh sb="39" eb="41">
      <t>バアイ</t>
    </rPh>
    <rPh sb="42" eb="44">
      <t>フヨウ</t>
    </rPh>
    <phoneticPr fontId="2"/>
  </si>
  <si>
    <t>配置予定技術者は３名まで記載できる。評価対象となる者の評価対象欄に「○」を記入すること。
なお、複数の配置予定技術者が記載された場合は、配置予定技術者の技術力における「同種工事の施工実績」「工事成績」「継続教育（ＣＰＤ）の取組状況」の各評価項目における得点の合計が最も低い者によって評価する。
全て又は一部の配置予定技術者（工場製作のみが行われる期間における配置予定技術者を除く。）又は専任補助者が契約締結までに、配置予定技術者に対する入札参加資格要件のいずれかに該当しないことが明らかな場合は、「契約に適合した履行ができない」ものとし、欠格とする。</t>
    <rPh sb="269" eb="270">
      <t>ケツ</t>
    </rPh>
    <phoneticPr fontId="2"/>
  </si>
  <si>
    <t>令和　　年　　月　　日</t>
    <rPh sb="0" eb="2">
      <t>レイワ</t>
    </rPh>
    <rPh sb="4" eb="5">
      <t>ネン</t>
    </rPh>
    <rPh sb="7" eb="8">
      <t>ツキ</t>
    </rPh>
    <rPh sb="10" eb="11">
      <t>ニチ</t>
    </rPh>
    <phoneticPr fontId="2"/>
  </si>
  <si>
    <t xml:space="preserve">　令和　　年　　月　　日付けで入札公告のありました○○○○○○工事について、以下のとおり技術資料を提出します。
</t>
    <rPh sb="1" eb="3">
      <t>レイワ</t>
    </rPh>
    <rPh sb="5" eb="6">
      <t>ネン</t>
    </rPh>
    <rPh sb="8" eb="9">
      <t>ツキ</t>
    </rPh>
    <rPh sb="11" eb="12">
      <t>ニチ</t>
    </rPh>
    <rPh sb="12" eb="13">
      <t>ツ</t>
    </rPh>
    <rPh sb="15" eb="17">
      <t>ニュウサツ</t>
    </rPh>
    <rPh sb="17" eb="19">
      <t>コウコク</t>
    </rPh>
    <rPh sb="31" eb="33">
      <t>コウジ</t>
    </rPh>
    <rPh sb="38" eb="40">
      <t>イカ</t>
    </rPh>
    <rPh sb="44" eb="46">
      <t>ギジュツ</t>
    </rPh>
    <rPh sb="46" eb="48">
      <t>シリョウ</t>
    </rPh>
    <rPh sb="49" eb="51">
      <t>テイシュツ</t>
    </rPh>
    <phoneticPr fontId="2"/>
  </si>
  <si>
    <t>←「ICTの活用」を評価項目にしない場合、</t>
    <phoneticPr fontId="2"/>
  </si>
  <si>
    <t>←「当該工事で使用する作業船」を評価項目にしない場合、</t>
    <rPh sb="2" eb="4">
      <t>トウガイ</t>
    </rPh>
    <rPh sb="4" eb="6">
      <t>コウジ</t>
    </rPh>
    <rPh sb="7" eb="9">
      <t>シヨウ</t>
    </rPh>
    <rPh sb="11" eb="14">
      <t>サギョウセン</t>
    </rPh>
    <phoneticPr fontId="2"/>
  </si>
  <si>
    <t>未保有未達成</t>
  </si>
  <si>
    <t>対象期間：平成○○年度　　　　　　　　　　</t>
    <rPh sb="0" eb="2">
      <t>タイショウ</t>
    </rPh>
    <rPh sb="2" eb="4">
      <t>キカン</t>
    </rPh>
    <rPh sb="5" eb="7">
      <t>ヘイセイ</t>
    </rPh>
    <rPh sb="9" eb="11">
      <t>ネンド</t>
    </rPh>
    <phoneticPr fontId="2"/>
  </si>
  <si>
    <t>環境基準を達成した作業船の使用を申告する場合のみ記載してください。（注９）</t>
    <rPh sb="0" eb="2">
      <t>カンキョウ</t>
    </rPh>
    <rPh sb="2" eb="4">
      <t>キジュン</t>
    </rPh>
    <rPh sb="5" eb="7">
      <t>タッセイ</t>
    </rPh>
    <rPh sb="9" eb="12">
      <t>サギョウセン</t>
    </rPh>
    <rPh sb="13" eb="15">
      <t>シヨウ</t>
    </rPh>
    <rPh sb="16" eb="18">
      <t>シンコク</t>
    </rPh>
    <rPh sb="20" eb="22">
      <t>バアイ</t>
    </rPh>
    <rPh sb="34" eb="35">
      <t>チュウ</t>
    </rPh>
    <phoneticPr fontId="2"/>
  </si>
  <si>
    <t>＜３．作業船の諸元　４．本工事における作業内容＞
自社保有船または環境基準を達成した作業船の使用を申告する場合のみ記載してください。
０点（自社保有船以外かつ環境基準未達成）の作業船を使用する場合や
①～⑮の作業船以外の作業船を使用する場合は記載する必要はありません。</t>
    <rPh sb="42" eb="45">
      <t>サギョウセン</t>
    </rPh>
    <rPh sb="46" eb="48">
      <t>シヨウ</t>
    </rPh>
    <rPh sb="49" eb="51">
      <t>シンコク</t>
    </rPh>
    <rPh sb="53" eb="55">
      <t>バアイ</t>
    </rPh>
    <rPh sb="68" eb="69">
      <t>テン</t>
    </rPh>
    <rPh sb="70" eb="72">
      <t>ジシャ</t>
    </rPh>
    <rPh sb="72" eb="74">
      <t>ホユウ</t>
    </rPh>
    <rPh sb="74" eb="75">
      <t>セン</t>
    </rPh>
    <rPh sb="75" eb="77">
      <t>イガイ</t>
    </rPh>
    <rPh sb="79" eb="81">
      <t>カンキョウ</t>
    </rPh>
    <rPh sb="81" eb="83">
      <t>キジュン</t>
    </rPh>
    <rPh sb="83" eb="86">
      <t>ミタッセイ</t>
    </rPh>
    <rPh sb="88" eb="91">
      <t>サギョウセン</t>
    </rPh>
    <rPh sb="92" eb="94">
      <t>シヨウ</t>
    </rPh>
    <rPh sb="96" eb="98">
      <t>バアイ</t>
    </rPh>
    <rPh sb="104" eb="107">
      <t>サギョウセン</t>
    </rPh>
    <rPh sb="107" eb="109">
      <t>イガイ</t>
    </rPh>
    <rPh sb="110" eb="113">
      <t>サギョウセン</t>
    </rPh>
    <rPh sb="114" eb="116">
      <t>シヨウ</t>
    </rPh>
    <rPh sb="118" eb="120">
      <t>バアイ</t>
    </rPh>
    <rPh sb="121" eb="123">
      <t>キサイ</t>
    </rPh>
    <rPh sb="125" eb="127">
      <t>ヒツヨウ</t>
    </rPh>
    <phoneticPr fontId="2"/>
  </si>
  <si>
    <t>←</t>
    <phoneticPr fontId="2"/>
  </si>
  <si>
    <t>左欄に記載する際は、欄内をマウスでクリックして、
プルダウンで選択してください。</t>
    <phoneticPr fontId="2"/>
  </si>
  <si>
    <t xml:space="preserve">
</t>
    <phoneticPr fontId="2"/>
  </si>
  <si>
    <t xml:space="preserve">
</t>
    <phoneticPr fontId="2"/>
  </si>
  <si>
    <t xml:space="preserve">
</t>
    <phoneticPr fontId="2"/>
  </si>
  <si>
    <t xml:space="preserve">
</t>
    <phoneticPr fontId="2"/>
  </si>
  <si>
    <t>←</t>
    <phoneticPr fontId="2"/>
  </si>
  <si>
    <t>左欄に記載する際は、欄内をマウスでクリックして、
プルダウンで選択してください。</t>
    <phoneticPr fontId="2"/>
  </si>
  <si>
    <t>若手・女性技術者の育成</t>
    <rPh sb="0" eb="2">
      <t>ワカテ</t>
    </rPh>
    <rPh sb="3" eb="5">
      <t>ジョセイ</t>
    </rPh>
    <rPh sb="5" eb="8">
      <t>ギジュツシャ</t>
    </rPh>
    <rPh sb="9" eb="11">
      <t>イクセイ</t>
    </rPh>
    <phoneticPr fontId="2"/>
  </si>
  <si>
    <t>若手・女性技術者
の育成</t>
    <rPh sb="0" eb="2">
      <t>ワカテ</t>
    </rPh>
    <rPh sb="3" eb="5">
      <t>ジョセイ</t>
    </rPh>
    <rPh sb="5" eb="8">
      <t>ギジュツシャ</t>
    </rPh>
    <rPh sb="10" eb="12">
      <t>イクセイ</t>
    </rPh>
    <phoneticPr fontId="2"/>
  </si>
  <si>
    <t>若手技術者又は女性技術者を配置する。</t>
    <rPh sb="0" eb="2">
      <t>ワカテ</t>
    </rPh>
    <rPh sb="2" eb="5">
      <t>ギジュツシャ</t>
    </rPh>
    <rPh sb="5" eb="6">
      <t>マタ</t>
    </rPh>
    <rPh sb="7" eb="9">
      <t>ジョセイ</t>
    </rPh>
    <rPh sb="13" eb="15">
      <t>ハイチ</t>
    </rPh>
    <phoneticPr fontId="2"/>
  </si>
  <si>
    <t>若手技術者又は女性技術者を配置しない。</t>
    <rPh sb="0" eb="2">
      <t>ワカテ</t>
    </rPh>
    <rPh sb="2" eb="5">
      <t>ギジュツシャ</t>
    </rPh>
    <rPh sb="13" eb="15">
      <t>ハイチ</t>
    </rPh>
    <phoneticPr fontId="2"/>
  </si>
  <si>
    <t>全ての配置予定技術者を若手技術者又は女性技術者とする。（注１）</t>
    <rPh sb="0" eb="1">
      <t>スベ</t>
    </rPh>
    <rPh sb="3" eb="5">
      <t>ハイチ</t>
    </rPh>
    <rPh sb="5" eb="7">
      <t>ヨテイ</t>
    </rPh>
    <rPh sb="7" eb="10">
      <t>ギジュツシャ</t>
    </rPh>
    <rPh sb="11" eb="13">
      <t>ワカテ</t>
    </rPh>
    <rPh sb="13" eb="16">
      <t>ギジュツシャ</t>
    </rPh>
    <rPh sb="16" eb="17">
      <t>マタ</t>
    </rPh>
    <rPh sb="18" eb="20">
      <t>ジョセイ</t>
    </rPh>
    <rPh sb="20" eb="23">
      <t>ギジュツシャ</t>
    </rPh>
    <rPh sb="28" eb="29">
      <t>チュウ</t>
    </rPh>
    <phoneticPr fontId="2"/>
  </si>
  <si>
    <t>全て又は一部の配置予定技術者を若手技術者又は女性技術者としない。</t>
    <rPh sb="0" eb="1">
      <t>スベ</t>
    </rPh>
    <rPh sb="2" eb="3">
      <t>マタ</t>
    </rPh>
    <rPh sb="4" eb="6">
      <t>イチブ</t>
    </rPh>
    <rPh sb="7" eb="9">
      <t>ハイチ</t>
    </rPh>
    <rPh sb="9" eb="11">
      <t>ヨテイ</t>
    </rPh>
    <rPh sb="11" eb="14">
      <t>ギジュツシャ</t>
    </rPh>
    <rPh sb="15" eb="17">
      <t>ワカテ</t>
    </rPh>
    <rPh sb="17" eb="20">
      <t>ギジュツシャ</t>
    </rPh>
    <phoneticPr fontId="2"/>
  </si>
  <si>
    <t>※全ての配置予定技術者を若手技術者又は女性技術者とする場合は、下記の事項を記載してください。</t>
    <rPh sb="27" eb="29">
      <t>バアイ</t>
    </rPh>
    <rPh sb="31" eb="33">
      <t>カキ</t>
    </rPh>
    <rPh sb="34" eb="36">
      <t>ジコウ</t>
    </rPh>
    <rPh sb="37" eb="39">
      <t>キサイ</t>
    </rPh>
    <phoneticPr fontId="2"/>
  </si>
  <si>
    <t>配置予定技術者氏名
（生年月日）
（性別）</t>
    <rPh sb="0" eb="2">
      <t>ハイチ</t>
    </rPh>
    <rPh sb="2" eb="4">
      <t>ヨテイ</t>
    </rPh>
    <rPh sb="4" eb="7">
      <t>ギジュツシャ</t>
    </rPh>
    <rPh sb="7" eb="9">
      <t>シメイ</t>
    </rPh>
    <rPh sb="11" eb="13">
      <t>セイネン</t>
    </rPh>
    <rPh sb="13" eb="15">
      <t>ガッピ</t>
    </rPh>
    <rPh sb="18" eb="20">
      <t>セイベツ</t>
    </rPh>
    <phoneticPr fontId="2"/>
  </si>
  <si>
    <t>○○　○○
（Ｓ○○年○月○日）
（○性）</t>
    <rPh sb="10" eb="11">
      <t>ネン</t>
    </rPh>
    <rPh sb="12" eb="13">
      <t>ツキ</t>
    </rPh>
    <rPh sb="14" eb="15">
      <t>ヒ</t>
    </rPh>
    <rPh sb="19" eb="20">
      <t>セイ</t>
    </rPh>
    <phoneticPr fontId="2"/>
  </si>
  <si>
    <t>△△　△△
（Ｓ△△年△月△日）
（○性）</t>
    <rPh sb="10" eb="11">
      <t>ネン</t>
    </rPh>
    <rPh sb="12" eb="13">
      <t>ツキ</t>
    </rPh>
    <rPh sb="14" eb="15">
      <t>ヒ</t>
    </rPh>
    <phoneticPr fontId="2"/>
  </si>
  <si>
    <t>若手技術者又は女性技術者を配置する場合のみ記載してください。（注４）</t>
    <rPh sb="0" eb="2">
      <t>ワカテ</t>
    </rPh>
    <rPh sb="2" eb="5">
      <t>ギジュツシャ</t>
    </rPh>
    <rPh sb="13" eb="15">
      <t>ハイチ</t>
    </rPh>
    <rPh sb="17" eb="19">
      <t>バアイ</t>
    </rPh>
    <rPh sb="21" eb="23">
      <t>キサイ</t>
    </rPh>
    <rPh sb="31" eb="32">
      <t>チュウ</t>
    </rPh>
    <phoneticPr fontId="2"/>
  </si>
  <si>
    <t>全ての配置予定技術者を若手技術者（入札参加申込期限日において40歳未満の者）又は女性技術者とし、配置予定技術者の入札参加資格要件のいずれにも該当する専任補助者を現場代理人として専任で配置する場合は、配置予定技術者に代えて専任補助者の技術力によって評価する。（※①の上段及び②の上段に「○」を記入）</t>
    <rPh sb="88" eb="90">
      <t>センニン</t>
    </rPh>
    <rPh sb="95" eb="97">
      <t>バアイ</t>
    </rPh>
    <rPh sb="99" eb="101">
      <t>ハイチ</t>
    </rPh>
    <rPh sb="101" eb="103">
      <t>ヨテイ</t>
    </rPh>
    <rPh sb="103" eb="106">
      <t>ギジュツシャ</t>
    </rPh>
    <rPh sb="107" eb="108">
      <t>カ</t>
    </rPh>
    <rPh sb="110" eb="112">
      <t>センニン</t>
    </rPh>
    <rPh sb="112" eb="115">
      <t>ホジョシャ</t>
    </rPh>
    <rPh sb="116" eb="119">
      <t>ギジュツリョク</t>
    </rPh>
    <rPh sb="123" eb="125">
      <t>ヒョウカ</t>
    </rPh>
    <rPh sb="132" eb="134">
      <t>ジョウダン</t>
    </rPh>
    <rPh sb="134" eb="135">
      <t>オヨ</t>
    </rPh>
    <rPh sb="138" eb="140">
      <t>ジョウダン</t>
    </rPh>
    <rPh sb="145" eb="147">
      <t>キニュウ</t>
    </rPh>
    <phoneticPr fontId="2"/>
  </si>
  <si>
    <t xml:space="preserve">　・
</t>
    <phoneticPr fontId="2"/>
  </si>
  <si>
    <t>左欄に記載する際は、欄内をマウスでクリックして、プルダウンで選択してください。</t>
    <phoneticPr fontId="2"/>
  </si>
  <si>
    <t>⑧</t>
    <phoneticPr fontId="2"/>
  </si>
  <si>
    <t>ＣＣＵＳに事業者登録済</t>
    <phoneticPr fontId="2"/>
  </si>
  <si>
    <t>「事業者登録」は、県から工事を受注した元請負人が登録していること。</t>
    <rPh sb="1" eb="4">
      <t>ジギョウシャ</t>
    </rPh>
    <rPh sb="4" eb="6">
      <t>トウロク</t>
    </rPh>
    <rPh sb="24" eb="26">
      <t>トウロク</t>
    </rPh>
    <phoneticPr fontId="2"/>
  </si>
  <si>
    <t>CCUSの活用</t>
    <rPh sb="5" eb="7">
      <t>カツヨウ</t>
    </rPh>
    <phoneticPr fontId="2"/>
  </si>
  <si>
    <t>ＣＣＵＳに事業者登録済</t>
    <rPh sb="5" eb="8">
      <t>ジギョウシャ</t>
    </rPh>
    <rPh sb="8" eb="10">
      <t>トウロク</t>
    </rPh>
    <rPh sb="10" eb="11">
      <t>スミ</t>
    </rPh>
    <phoneticPr fontId="2"/>
  </si>
  <si>
    <t>CCUSの活用</t>
    <phoneticPr fontId="2"/>
  </si>
  <si>
    <r>
      <t>　　該当の２行を</t>
    </r>
    <r>
      <rPr>
        <b/>
        <u/>
        <sz val="14"/>
        <color indexed="10"/>
        <rFont val="ＭＳ Ｐゴシック"/>
        <family val="3"/>
        <charset val="128"/>
      </rPr>
      <t>空白と</t>
    </r>
    <r>
      <rPr>
        <b/>
        <sz val="14"/>
        <color indexed="12"/>
        <rFont val="ＭＳ Ｐゴシック"/>
        <family val="3"/>
        <charset val="128"/>
      </rPr>
      <t>する</t>
    </r>
    <rPh sb="8" eb="10">
      <t>クウハク</t>
    </rPh>
    <phoneticPr fontId="2"/>
  </si>
  <si>
    <t>登載状況確認期間（毎年９月中旬から９月下旬まで）中に出力したものは不可。</t>
    <rPh sb="19" eb="21">
      <t>ゲジュン</t>
    </rPh>
    <rPh sb="24" eb="25">
      <t>ナカ</t>
    </rPh>
    <rPh sb="26" eb="28">
      <t>シュツリョク</t>
    </rPh>
    <rPh sb="33" eb="35">
      <t>フカ</t>
    </rPh>
    <phoneticPr fontId="2"/>
  </si>
  <si>
    <t>登録内容確認書（コリンズ）又は技術者実績確認書（コリンズ）（技術者実績確認書は「工事実績詳細項目」の情報が記載されたものに限る。）（※必須）</t>
    <phoneticPr fontId="2"/>
  </si>
  <si>
    <t>専任補助者が配置予定技術者に対する全ての入札参加資格要件を満たすことが確認できる資料
（専任補助者の有する「法令による免許・国家資格」の写し等）</t>
    <rPh sb="0" eb="2">
      <t>センニン</t>
    </rPh>
    <rPh sb="2" eb="5">
      <t>ホジョシャ</t>
    </rPh>
    <rPh sb="6" eb="8">
      <t>ハイチ</t>
    </rPh>
    <rPh sb="8" eb="10">
      <t>ヨテイ</t>
    </rPh>
    <rPh sb="10" eb="13">
      <t>ギジュツシャ</t>
    </rPh>
    <rPh sb="14" eb="15">
      <t>タイ</t>
    </rPh>
    <rPh sb="17" eb="18">
      <t>スベ</t>
    </rPh>
    <rPh sb="20" eb="22">
      <t>ニュウサツ</t>
    </rPh>
    <rPh sb="22" eb="24">
      <t>サンカ</t>
    </rPh>
    <rPh sb="26" eb="28">
      <t>ヨウケン</t>
    </rPh>
    <rPh sb="35" eb="37">
      <t>カクニン</t>
    </rPh>
    <rPh sb="40" eb="42">
      <t>シリョウ</t>
    </rPh>
    <rPh sb="70" eb="71">
      <t>トウ</t>
    </rPh>
    <phoneticPr fontId="2"/>
  </si>
  <si>
    <t>本工事の行程上必要な全期間に使用する以下の作業船に限り評価する。
なお、複数の作業船を使用する場合でも、評価の対象は１隻とする。
①ポンプ浚渫船　②グラブ浚渫船　③バックホウ浚渫船　④リクレーマ船　⑤バージアンローダ船　⑥空気圧送船　⑦旋回起重機船　⑧固定起重機船　⑨クレーン付台船　⑩杭打船　⑪コンクリートミキサー船　⑫ケーソン製作用台船　⑬深層混合処理船　⑭サンドドレーン船　⑮サンドコンパクション船</t>
    <rPh sb="6" eb="7">
      <t>ジョウ</t>
    </rPh>
    <rPh sb="7" eb="9">
      <t>ヒツヨウ</t>
    </rPh>
    <rPh sb="10" eb="13">
      <t>ゼンキカン</t>
    </rPh>
    <phoneticPr fontId="2"/>
  </si>
  <si>
    <t>環境基準達成の有無については、作業船に設置された原動機に対して発行される「国際大気汚染防止原動機証書」にて判断するため、原動機一覧に記載した原動機各々に対する「国際大気汚染防止原動機証書」の写しとそれに伴う作業船の写真（船名がわかる）や原動機の写真（形式番号がわかる）を添付すること。なお、作業船の原動機として、「国際大気汚染防止原動機証書」が発行されていない原動機は評価の対象としない。</t>
    <rPh sb="2" eb="4">
      <t>キジュン</t>
    </rPh>
    <rPh sb="145" eb="148">
      <t>サギョウセン</t>
    </rPh>
    <rPh sb="149" eb="152">
      <t>ゲンドウキ</t>
    </rPh>
    <rPh sb="157" eb="159">
      <t>コクサイ</t>
    </rPh>
    <rPh sb="159" eb="161">
      <t>タイキ</t>
    </rPh>
    <rPh sb="161" eb="163">
      <t>オセン</t>
    </rPh>
    <rPh sb="163" eb="165">
      <t>ボウシ</t>
    </rPh>
    <rPh sb="165" eb="168">
      <t>ゲンドウキ</t>
    </rPh>
    <rPh sb="168" eb="170">
      <t>ショウショ</t>
    </rPh>
    <rPh sb="172" eb="174">
      <t>ハッコウ</t>
    </rPh>
    <rPh sb="180" eb="183">
      <t>ゲンドウキ</t>
    </rPh>
    <rPh sb="184" eb="186">
      <t>ヒョウカ</t>
    </rPh>
    <rPh sb="187" eb="189">
      <t>タイショウ</t>
    </rPh>
    <phoneticPr fontId="2"/>
  </si>
  <si>
    <t>原動機一覧には、作業船建造時に設置された原動機もしくは建造時に設置された原動機を撤去した場合は、代替えとして設置された原動機すべてを記載し、いずれかの原動機において、環境基準を達成（海洋汚染等及び海上災害の防止に関する法律第19条の３に規定された「窒素酸化物の放出量に係る基準」を満足しているもの）していない場合は、加点の対象としない。なお、定格出力が130kW以下の原動機については、備考欄に「対象外」と記載すること。対象外の原動機については、環境基準達成の有無が確認できないため評価の対象外とする。</t>
    <rPh sb="85" eb="87">
      <t>キジュン</t>
    </rPh>
    <rPh sb="118" eb="120">
      <t>キテイ</t>
    </rPh>
    <rPh sb="171" eb="173">
      <t>テイカク</t>
    </rPh>
    <rPh sb="173" eb="175">
      <t>シュツリョク</t>
    </rPh>
    <rPh sb="181" eb="183">
      <t>イカ</t>
    </rPh>
    <rPh sb="201" eb="203">
      <t>ビコウ</t>
    </rPh>
    <rPh sb="210" eb="213">
      <t>タイショウガイ</t>
    </rPh>
    <rPh sb="214" eb="217">
      <t>ゲンドウキ</t>
    </rPh>
    <rPh sb="223" eb="225">
      <t>カンキョウ</t>
    </rPh>
    <rPh sb="225" eb="227">
      <t>キジュン</t>
    </rPh>
    <rPh sb="227" eb="229">
      <t>タッセイ</t>
    </rPh>
    <rPh sb="230" eb="232">
      <t>ウム</t>
    </rPh>
    <rPh sb="233" eb="235">
      <t>カクニン</t>
    </rPh>
    <rPh sb="241" eb="243">
      <t>ヒョウカ</t>
    </rPh>
    <rPh sb="244" eb="247">
      <t>タイショウガイ</t>
    </rPh>
    <phoneticPr fontId="2"/>
  </si>
  <si>
    <t>ＣＣＵＳに事業者未登録</t>
    <rPh sb="8" eb="9">
      <t>ミ</t>
    </rPh>
    <phoneticPr fontId="2"/>
  </si>
  <si>
    <t>共同企業体の場合は元請の全ての構成員が事業者登録していること。</t>
    <rPh sb="0" eb="2">
      <t>キョウドウ</t>
    </rPh>
    <rPh sb="2" eb="5">
      <t>キギョウタイ</t>
    </rPh>
    <rPh sb="6" eb="8">
      <t>バアイ</t>
    </rPh>
    <rPh sb="9" eb="11">
      <t>モトウ</t>
    </rPh>
    <rPh sb="12" eb="13">
      <t>スベ</t>
    </rPh>
    <rPh sb="15" eb="18">
      <t>コウセイイン</t>
    </rPh>
    <rPh sb="19" eb="22">
      <t>ジギョウシャ</t>
    </rPh>
    <rPh sb="22" eb="24">
      <t>トウロク</t>
    </rPh>
    <phoneticPr fontId="2"/>
  </si>
  <si>
    <t>CCUSホームページへログイン後の「事業者情報」が書かれた画面の写し。(※事業者ID、商号または名称、建設業の許可、法人・個人区分、代表者名、所在地、電話番号、資本金が必要)</t>
    <rPh sb="84" eb="86">
      <t>ヒツヨウ</t>
    </rPh>
    <phoneticPr fontId="2"/>
  </si>
  <si>
    <t>CCUSホームページへログイン後の事業者メニューで表示される「管理者ID利用料明細」が書かれた画面の写し。（※管理者ID、利用状況、取得年月日、有効期限が必要）</t>
    <rPh sb="25" eb="27">
      <t>ヒョウジ</t>
    </rPh>
    <rPh sb="31" eb="34">
      <t>カンリシャ</t>
    </rPh>
    <rPh sb="36" eb="39">
      <t>リヨウリョウ</t>
    </rPh>
    <rPh sb="39" eb="41">
      <t>メイサイ</t>
    </rPh>
    <rPh sb="43" eb="44">
      <t>カ</t>
    </rPh>
    <rPh sb="50" eb="51">
      <t>ウツ</t>
    </rPh>
    <phoneticPr fontId="2"/>
  </si>
  <si>
    <t>（※管理者IDは「事業者情報」の事業者IDと同一であることが確認出来る必要があります。）</t>
    <phoneticPr fontId="2"/>
  </si>
  <si>
    <t>（※有効期限は、入札参加申込書資料の提出期間の最終日以降であることを確認することが出来る必要があります。）</t>
    <phoneticPr fontId="2"/>
  </si>
  <si>
    <t>「専任補助者を配置」する場合は、特例監理技術者および監理技術者補佐は配置できません。</t>
    <phoneticPr fontId="2"/>
  </si>
  <si>
    <t>ＣＣＵＳに事業者未登録</t>
    <rPh sb="5" eb="8">
      <t>ジギョウシャ</t>
    </rPh>
    <rPh sb="8" eb="9">
      <t>ミ</t>
    </rPh>
    <rPh sb="9" eb="11">
      <t>トウロク</t>
    </rPh>
    <phoneticPr fontId="2"/>
  </si>
  <si>
    <t>①地域精通度（本店所在地）（以下のいずれかに該当する左欄に「○」を記入）</t>
    <rPh sb="1" eb="3">
      <t>チイキ</t>
    </rPh>
    <rPh sb="3" eb="5">
      <t>セイツウ</t>
    </rPh>
    <rPh sb="5" eb="6">
      <t>ド</t>
    </rPh>
    <rPh sb="7" eb="9">
      <t>ホンテン</t>
    </rPh>
    <rPh sb="9" eb="12">
      <t>ショザイチ</t>
    </rPh>
    <rPh sb="26" eb="28">
      <t>サラン</t>
    </rPh>
    <phoneticPr fontId="2"/>
  </si>
  <si>
    <t>③新技術・新工法の活用（以下のいずれかに該当する左欄に「○」を記入）</t>
    <rPh sb="1" eb="4">
      <t>シンギジュツ</t>
    </rPh>
    <rPh sb="5" eb="8">
      <t>シンコウホウ</t>
    </rPh>
    <rPh sb="9" eb="11">
      <t>カツヨウ</t>
    </rPh>
    <phoneticPr fontId="2"/>
  </si>
  <si>
    <t>①若手・女性技術者の登用（以下のいずれかに該当する左欄に「○」を記入）</t>
    <phoneticPr fontId="2"/>
  </si>
  <si>
    <t>②専任補助者の配置（以下のいずれかに該当する左欄に「○」を記入）</t>
    <rPh sb="1" eb="3">
      <t>センニン</t>
    </rPh>
    <rPh sb="3" eb="6">
      <t>ホジョシャ</t>
    </rPh>
    <rPh sb="7" eb="9">
      <t>ハイチ</t>
    </rPh>
    <phoneticPr fontId="2"/>
  </si>
  <si>
    <t>ＩＣＴの活用（以下のいずれかに該当する左欄に「○」を記入）</t>
    <rPh sb="4" eb="6">
      <t>カツヨウ</t>
    </rPh>
    <phoneticPr fontId="2"/>
  </si>
  <si>
    <t>地域精通度、県内企業の下請負人活用状況、
新技術・新工法の活用,建設キャリアアップシステム(CCUS)の活用</t>
    <rPh sb="0" eb="2">
      <t>チイキ</t>
    </rPh>
    <rPh sb="2" eb="4">
      <t>セイツウ</t>
    </rPh>
    <rPh sb="4" eb="5">
      <t>ド</t>
    </rPh>
    <rPh sb="6" eb="8">
      <t>ケンナイ</t>
    </rPh>
    <rPh sb="8" eb="10">
      <t>キギョウ</t>
    </rPh>
    <rPh sb="11" eb="12">
      <t>シタ</t>
    </rPh>
    <rPh sb="12" eb="15">
      <t>ウケオイニン</t>
    </rPh>
    <rPh sb="15" eb="17">
      <t>カツヨウ</t>
    </rPh>
    <rPh sb="17" eb="19">
      <t>ジョウキョウ</t>
    </rPh>
    <rPh sb="21" eb="24">
      <t>シンギジュツ</t>
    </rPh>
    <rPh sb="25" eb="28">
      <t>シンコウホウ</t>
    </rPh>
    <rPh sb="29" eb="31">
      <t>カツヨウ</t>
    </rPh>
    <phoneticPr fontId="2"/>
  </si>
  <si>
    <t>⑦⑨</t>
    <phoneticPr fontId="2"/>
  </si>
  <si>
    <t>誓約書</t>
    <rPh sb="0" eb="3">
      <t>セイヤクショ</t>
    </rPh>
    <phoneticPr fontId="2"/>
  </si>
  <si>
    <t>商号又は名称</t>
    <rPh sb="0" eb="2">
      <t>ショウゴウ</t>
    </rPh>
    <rPh sb="2" eb="3">
      <t>マタ</t>
    </rPh>
    <rPh sb="4" eb="6">
      <t>メイショウ</t>
    </rPh>
    <phoneticPr fontId="2"/>
  </si>
  <si>
    <t>住所</t>
    <rPh sb="0" eb="2">
      <t>ジュウショ</t>
    </rPh>
    <phoneticPr fontId="2"/>
  </si>
  <si>
    <t>電子メール</t>
    <rPh sb="0" eb="2">
      <t>デンシ</t>
    </rPh>
    <phoneticPr fontId="2"/>
  </si>
  <si>
    <t>更新手続き中により、「管理者ID利用料明細」に表示される有効期限が入札参加申込書の提出期間の最終日より前になる場合は、「誓約書」を提出すること。</t>
    <rPh sb="0" eb="2">
      <t>コウシン</t>
    </rPh>
    <rPh sb="2" eb="4">
      <t>テツヅ</t>
    </rPh>
    <rPh sb="5" eb="6">
      <t>チュウ</t>
    </rPh>
    <rPh sb="11" eb="14">
      <t>カンリシャ</t>
    </rPh>
    <rPh sb="16" eb="19">
      <t>リヨウリョウ</t>
    </rPh>
    <rPh sb="19" eb="21">
      <t>メイサイ</t>
    </rPh>
    <rPh sb="23" eb="25">
      <t>ヒョウジ</t>
    </rPh>
    <rPh sb="28" eb="30">
      <t>ユウコウ</t>
    </rPh>
    <rPh sb="30" eb="32">
      <t>キゲン</t>
    </rPh>
    <rPh sb="33" eb="35">
      <t>ニュウサツ</t>
    </rPh>
    <rPh sb="35" eb="37">
      <t>サンカ</t>
    </rPh>
    <rPh sb="37" eb="40">
      <t>モウシコミショ</t>
    </rPh>
    <rPh sb="41" eb="43">
      <t>テイシュツ</t>
    </rPh>
    <rPh sb="43" eb="45">
      <t>キカン</t>
    </rPh>
    <rPh sb="46" eb="49">
      <t>サイシュウビ</t>
    </rPh>
    <rPh sb="51" eb="52">
      <t>マエ</t>
    </rPh>
    <rPh sb="55" eb="57">
      <t>バアイ</t>
    </rPh>
    <rPh sb="60" eb="63">
      <t>セイヤクショ</t>
    </rPh>
    <rPh sb="65" eb="67">
      <t>テイシュツ</t>
    </rPh>
    <phoneticPr fontId="2"/>
  </si>
  <si>
    <t>若手・女性技術者の、「健康保険証」のコピーを添付すること。</t>
    <rPh sb="0" eb="2">
      <t>ワカテ</t>
    </rPh>
    <rPh sb="3" eb="5">
      <t>ジョセイ</t>
    </rPh>
    <rPh sb="5" eb="8">
      <t>ギジュツシャ</t>
    </rPh>
    <rPh sb="7" eb="8">
      <t>シャ</t>
    </rPh>
    <rPh sb="11" eb="16">
      <t>ケンコウホケンショ</t>
    </rPh>
    <rPh sb="22" eb="24">
      <t>テンプ</t>
    </rPh>
    <phoneticPr fontId="2"/>
  </si>
  <si>
    <t>　注）電話番号および電子メールを記載すること。</t>
    <rPh sb="1" eb="2">
      <t>チュウ</t>
    </rPh>
    <rPh sb="3" eb="5">
      <t>デンワ</t>
    </rPh>
    <rPh sb="5" eb="7">
      <t>バンゴウ</t>
    </rPh>
    <rPh sb="10" eb="12">
      <t>デンシ</t>
    </rPh>
    <rPh sb="16" eb="18">
      <t>キサイ</t>
    </rPh>
    <phoneticPr fontId="2"/>
  </si>
  <si>
    <t>１　　建設キャリアアップシステム（ＣＣＵＳ）管理者ＩＤ利用料明細に係る</t>
    <rPh sb="3" eb="5">
      <t>ケンセツ</t>
    </rPh>
    <rPh sb="22" eb="25">
      <t>カンリシャ</t>
    </rPh>
    <rPh sb="27" eb="29">
      <t>リヨウ</t>
    </rPh>
    <rPh sb="29" eb="30">
      <t>リョウ</t>
    </rPh>
    <rPh sb="30" eb="32">
      <t>メイサイ</t>
    </rPh>
    <rPh sb="33" eb="34">
      <t>カカ</t>
    </rPh>
    <phoneticPr fontId="2"/>
  </si>
  <si>
    <t>　　有効期限について、遅滞なく更新手続きを行います。</t>
    <rPh sb="2" eb="4">
      <t>ユウコウ</t>
    </rPh>
    <rPh sb="4" eb="6">
      <t>キゲン</t>
    </rPh>
    <rPh sb="11" eb="13">
      <t>チタイ</t>
    </rPh>
    <rPh sb="15" eb="17">
      <t>コウシン</t>
    </rPh>
    <rPh sb="17" eb="19">
      <t>テツヅ</t>
    </rPh>
    <rPh sb="21" eb="22">
      <t>オコナ</t>
    </rPh>
    <phoneticPr fontId="2"/>
  </si>
  <si>
    <t>２　　上記有効期限の更新後、有効期限が更新された建設キャリアップシステム</t>
    <rPh sb="3" eb="5">
      <t>ジョウキ</t>
    </rPh>
    <rPh sb="5" eb="7">
      <t>ユウコウ</t>
    </rPh>
    <rPh sb="7" eb="9">
      <t>キゲン</t>
    </rPh>
    <rPh sb="10" eb="13">
      <t>コウシンゴ</t>
    </rPh>
    <rPh sb="14" eb="16">
      <t>ユウコウ</t>
    </rPh>
    <rPh sb="16" eb="18">
      <t>キゲン</t>
    </rPh>
    <rPh sb="19" eb="21">
      <t>コウシン</t>
    </rPh>
    <rPh sb="24" eb="26">
      <t>ケンセツ</t>
    </rPh>
    <phoneticPr fontId="2"/>
  </si>
  <si>
    <t>　　（ＣＣＵＳ）のホームページ上の「管理者ＩＤ利用明細」の写しを</t>
    <rPh sb="15" eb="16">
      <t>ジョウ</t>
    </rPh>
    <rPh sb="18" eb="21">
      <t>カンリシャ</t>
    </rPh>
    <rPh sb="23" eb="25">
      <t>リヨウ</t>
    </rPh>
    <rPh sb="25" eb="27">
      <t>メイサイ</t>
    </rPh>
    <rPh sb="29" eb="30">
      <t>ウツ</t>
    </rPh>
    <phoneticPr fontId="2"/>
  </si>
  <si>
    <t>令和　　年　　月　　日</t>
    <rPh sb="0" eb="2">
      <t>レイワ</t>
    </rPh>
    <rPh sb="4" eb="5">
      <t>ネン</t>
    </rPh>
    <rPh sb="7" eb="8">
      <t>ガツ</t>
    </rPh>
    <rPh sb="10" eb="11">
      <t>ニチ</t>
    </rPh>
    <phoneticPr fontId="2"/>
  </si>
  <si>
    <t>全て又は一部の配置予定技術者（工場製作のみが行われる期間における配置予定技術者を除く。）又は専任補助者が契約締結までに、配置予定技術者に対する入札参加資格要件のいずれかに該当しないことが明らかな場合は、「契約に適合した履行ができない」ものとし、欠格とする。</t>
    <rPh sb="122" eb="123">
      <t>ケツ</t>
    </rPh>
    <phoneticPr fontId="2"/>
  </si>
  <si>
    <t>専任補助者を配置する場合は、入札参加資格要件が求める施工経験については、配置予定技術者に代えて専任補助者が施工経験を有していればよい。</t>
    <rPh sb="28" eb="30">
      <t>ケイケン</t>
    </rPh>
    <rPh sb="53" eb="55">
      <t>セコウ</t>
    </rPh>
    <rPh sb="55" eb="57">
      <t>ケイケン</t>
    </rPh>
    <phoneticPr fontId="2"/>
  </si>
  <si>
    <t>直近
１年間</t>
    <rPh sb="0" eb="2">
      <t>チョッキン</t>
    </rPh>
    <rPh sb="4" eb="6">
      <t>ネンカン</t>
    </rPh>
    <phoneticPr fontId="2"/>
  </si>
  <si>
    <t>直近
２年間</t>
    <rPh sb="0" eb="2">
      <t>チョッキン</t>
    </rPh>
    <rPh sb="4" eb="6">
      <t>ネンカン</t>
    </rPh>
    <phoneticPr fontId="2"/>
  </si>
  <si>
    <t>直近
３年間</t>
    <rPh sb="0" eb="2">
      <t>チョッキン</t>
    </rPh>
    <rPh sb="4" eb="6">
      <t>ネンカン</t>
    </rPh>
    <phoneticPr fontId="2"/>
  </si>
  <si>
    <t>直近
４年間</t>
    <rPh sb="0" eb="2">
      <t>チョッキン</t>
    </rPh>
    <rPh sb="4" eb="6">
      <t>ネンカン</t>
    </rPh>
    <phoneticPr fontId="2"/>
  </si>
  <si>
    <t>直近
５年間</t>
    <rPh sb="0" eb="2">
      <t>チョッキン</t>
    </rPh>
    <rPh sb="4" eb="6">
      <t>ネンカン</t>
    </rPh>
    <phoneticPr fontId="2"/>
  </si>
  <si>
    <t>ＩＣＴ活用工事とは、「土木部発注工事におけるＩＣＴ活用工事の推進に関する試行方針」に基づき、次の（ア）から（カ）までの全ての段階にＩＣＴを活用する工事とする。
（ア）３次元起工測量
（イ）３次元設計データ作成
（ウ）ＩＣＴ建設機械による施工
（エ）３次元出来形管理資料等の作成
（オ）出来形確認及び検査
（カ）納品</t>
    <rPh sb="11" eb="13">
      <t>ドボク</t>
    </rPh>
    <phoneticPr fontId="2"/>
  </si>
  <si>
    <t>地域精通度、県内企業の下請負人活用状況、
　新技術・新工法の活用、建設キャリアアップシステム(CCUS)の活用</t>
    <rPh sb="0" eb="2">
      <t>チイキ</t>
    </rPh>
    <rPh sb="2" eb="4">
      <t>セイツウ</t>
    </rPh>
    <rPh sb="4" eb="5">
      <t>ド</t>
    </rPh>
    <rPh sb="6" eb="8">
      <t>ケンナイ</t>
    </rPh>
    <rPh sb="8" eb="10">
      <t>キギョウ</t>
    </rPh>
    <rPh sb="11" eb="12">
      <t>シタ</t>
    </rPh>
    <rPh sb="12" eb="14">
      <t>ウケオイ</t>
    </rPh>
    <rPh sb="14" eb="15">
      <t>ニン</t>
    </rPh>
    <rPh sb="15" eb="17">
      <t>カツヨウ</t>
    </rPh>
    <rPh sb="17" eb="19">
      <t>ジョウキョウ</t>
    </rPh>
    <phoneticPr fontId="2"/>
  </si>
  <si>
    <t>全ての配置予定技術者が入札参加資格要件を満たした（専任補助者を配置する場合は、施工経験は除く）若手技術者（入札参加申込期限日において40歳未満の者）又は女性技術者の場合に加点する。ただし、工場製作のみが行われる期間における配置予定技術者を除く。（※①の上段に「○」を記入）</t>
    <rPh sb="0" eb="1">
      <t>スベ</t>
    </rPh>
    <rPh sb="47" eb="49">
      <t>ワカテ</t>
    </rPh>
    <rPh sb="49" eb="52">
      <t>ギジュツシャ</t>
    </rPh>
    <rPh sb="85" eb="87">
      <t>カテン</t>
    </rPh>
    <rPh sb="126" eb="128">
      <t>ジョウダン</t>
    </rPh>
    <rPh sb="133" eb="135">
      <t>キニュウ</t>
    </rPh>
    <phoneticPr fontId="2"/>
  </si>
  <si>
    <t>専任補助者を配置する場合は、「配置予定技術者の技術力」における全ての評価項目において、配置予定技術者に代えて専任補助者の施工実績等（同種工事の施工実績、工事成績、継続学習（CPD)の取得状況）を記載すること。</t>
    <rPh sb="54" eb="56">
      <t>センニン</t>
    </rPh>
    <rPh sb="62" eb="64">
      <t>ジッセキ</t>
    </rPh>
    <rPh sb="64" eb="65">
      <t>トウ</t>
    </rPh>
    <rPh sb="66" eb="68">
      <t>ドウシュ</t>
    </rPh>
    <rPh sb="68" eb="70">
      <t>コウジ</t>
    </rPh>
    <rPh sb="71" eb="73">
      <t>セコウ</t>
    </rPh>
    <rPh sb="73" eb="75">
      <t>ジッセキ</t>
    </rPh>
    <rPh sb="76" eb="78">
      <t>コウジ</t>
    </rPh>
    <rPh sb="78" eb="80">
      <t>セイセキ</t>
    </rPh>
    <rPh sb="81" eb="83">
      <t>ケイゾク</t>
    </rPh>
    <rPh sb="83" eb="85">
      <t>ガクシュウ</t>
    </rPh>
    <rPh sb="91" eb="93">
      <t>シュトク</t>
    </rPh>
    <rPh sb="93" eb="95">
      <t>ジョウキョウ</t>
    </rPh>
    <phoneticPr fontId="2"/>
  </si>
  <si>
    <t>　たつの市長　様</t>
    <rPh sb="4" eb="6">
      <t>シチョウ</t>
    </rPh>
    <rPh sb="7" eb="8">
      <t>サマ</t>
    </rPh>
    <phoneticPr fontId="2"/>
  </si>
  <si>
    <t>　　　　　　　　　　　　　　　　　　　　　　　　　　　　　　　施工能力評価型様式第１号</t>
    <rPh sb="31" eb="33">
      <t>セコウ</t>
    </rPh>
    <rPh sb="33" eb="35">
      <t>ノウリョク</t>
    </rPh>
    <rPh sb="35" eb="37">
      <t>ヒョウカ</t>
    </rPh>
    <rPh sb="37" eb="38">
      <t>ガタ</t>
    </rPh>
    <rPh sb="38" eb="40">
      <t>ヨウシキ</t>
    </rPh>
    <rPh sb="40" eb="41">
      <t>ダイ</t>
    </rPh>
    <rPh sb="42" eb="43">
      <t>ゴウ</t>
    </rPh>
    <phoneticPr fontId="2"/>
  </si>
  <si>
    <t>施工能力評価型様式第６号</t>
    <rPh sb="0" eb="2">
      <t>セコウ</t>
    </rPh>
    <rPh sb="2" eb="4">
      <t>ノウリョク</t>
    </rPh>
    <rPh sb="4" eb="7">
      <t>ヒョウカガタ</t>
    </rPh>
    <rPh sb="7" eb="9">
      <t>ヨウシキ</t>
    </rPh>
    <rPh sb="9" eb="10">
      <t>ダイ</t>
    </rPh>
    <rPh sb="11" eb="12">
      <t>ゴウ</t>
    </rPh>
    <phoneticPr fontId="2"/>
  </si>
  <si>
    <t>施工能力評価型様式第10号</t>
    <rPh sb="0" eb="2">
      <t>セコウ</t>
    </rPh>
    <rPh sb="2" eb="4">
      <t>ノウリョク</t>
    </rPh>
    <rPh sb="4" eb="7">
      <t>ヒョウカガタ</t>
    </rPh>
    <rPh sb="7" eb="9">
      <t>ヨウシキ</t>
    </rPh>
    <rPh sb="9" eb="10">
      <t>ダイ</t>
    </rPh>
    <rPh sb="12" eb="13">
      <t>ゴウ</t>
    </rPh>
    <phoneticPr fontId="2"/>
  </si>
  <si>
    <t>施工能力評価型様式第12号</t>
    <rPh sb="0" eb="2">
      <t>セコウ</t>
    </rPh>
    <rPh sb="2" eb="4">
      <t>ノウリョク</t>
    </rPh>
    <rPh sb="4" eb="7">
      <t>ヒョウカガタ</t>
    </rPh>
    <rPh sb="7" eb="9">
      <t>ヨウシキ</t>
    </rPh>
    <rPh sb="9" eb="10">
      <t>ダイ</t>
    </rPh>
    <rPh sb="12" eb="13">
      <t>ゴウ</t>
    </rPh>
    <phoneticPr fontId="2"/>
  </si>
  <si>
    <t>施工能力評価型様式第13号</t>
    <rPh sb="0" eb="2">
      <t>セコウ</t>
    </rPh>
    <rPh sb="2" eb="4">
      <t>ノウリョク</t>
    </rPh>
    <rPh sb="4" eb="7">
      <t>ヒョウカガタ</t>
    </rPh>
    <rPh sb="7" eb="9">
      <t>ヨウシキ</t>
    </rPh>
    <rPh sb="9" eb="10">
      <t>ダイ</t>
    </rPh>
    <rPh sb="12" eb="13">
      <t>ゴウ</t>
    </rPh>
    <phoneticPr fontId="2"/>
  </si>
  <si>
    <t>施工能力評価型様式第14号</t>
    <rPh sb="0" eb="2">
      <t>セコウ</t>
    </rPh>
    <rPh sb="2" eb="4">
      <t>ノウリョク</t>
    </rPh>
    <rPh sb="4" eb="7">
      <t>ヒョウカガタ</t>
    </rPh>
    <rPh sb="7" eb="9">
      <t>ヨウシキ</t>
    </rPh>
    <rPh sb="9" eb="10">
      <t>ダイ</t>
    </rPh>
    <rPh sb="12" eb="13">
      <t>ゴウ</t>
    </rPh>
    <phoneticPr fontId="2"/>
  </si>
  <si>
    <t>たつの市</t>
    <rPh sb="3" eb="4">
      <t>シ</t>
    </rPh>
    <phoneticPr fontId="2"/>
  </si>
  <si>
    <t>土木一式工事</t>
    <rPh sb="0" eb="2">
      <t>ドボク</t>
    </rPh>
    <rPh sb="2" eb="4">
      <t>イッシキ</t>
    </rPh>
    <rPh sb="4" eb="6">
      <t>ドコウジ</t>
    </rPh>
    <phoneticPr fontId="2"/>
  </si>
  <si>
    <r>
      <rPr>
        <sz val="11"/>
        <color indexed="10"/>
        <rFont val="ＭＳ ゴシック"/>
        <family val="3"/>
        <charset val="128"/>
      </rPr>
      <t>①</t>
    </r>
    <r>
      <rPr>
        <sz val="11"/>
        <rFont val="ＭＳ ゴシック"/>
        <family val="3"/>
        <charset val="128"/>
      </rPr>
      <t>県内企業の下請負人活用状況（以下のいずれかに該当する左欄に「○」を記入）</t>
    </r>
    <rPh sb="1" eb="3">
      <t>ケンナイ</t>
    </rPh>
    <rPh sb="3" eb="5">
      <t>キギョウ</t>
    </rPh>
    <rPh sb="6" eb="7">
      <t>シタ</t>
    </rPh>
    <rPh sb="7" eb="10">
      <t>ウケオイニン</t>
    </rPh>
    <rPh sb="10" eb="12">
      <t>カツヨウ</t>
    </rPh>
    <rPh sb="12" eb="14">
      <t>ジョウキョウ</t>
    </rPh>
    <phoneticPr fontId="2"/>
  </si>
  <si>
    <r>
      <rPr>
        <sz val="11"/>
        <color indexed="10"/>
        <rFont val="ＭＳ ゴシック"/>
        <family val="3"/>
        <charset val="128"/>
      </rPr>
      <t>②</t>
    </r>
    <r>
      <rPr>
        <sz val="11"/>
        <rFont val="ＭＳ ゴシック"/>
        <family val="3"/>
        <charset val="128"/>
      </rPr>
      <t>建設キャリアアップシステム(CCUS)の活用</t>
    </r>
    <r>
      <rPr>
        <sz val="10"/>
        <rFont val="ＭＳ ゴシック"/>
        <family val="3"/>
        <charset val="128"/>
      </rPr>
      <t>（以下のいずれかに該当する左欄に「○」を記入）</t>
    </r>
    <rPh sb="21" eb="23">
      <t>カツヨウ</t>
    </rPh>
    <rPh sb="36" eb="38">
      <t>サラン</t>
    </rPh>
    <phoneticPr fontId="2"/>
  </si>
  <si>
    <t>たつの市長　　様</t>
    <rPh sb="3" eb="5">
      <t>シチョウ</t>
    </rPh>
    <rPh sb="7" eb="8">
      <t>サマ</t>
    </rPh>
    <phoneticPr fontId="2"/>
  </si>
  <si>
    <t>災害応急対策応援協定</t>
    <rPh sb="0" eb="2">
      <t>サイガイ</t>
    </rPh>
    <rPh sb="2" eb="4">
      <t>オウキュウ</t>
    </rPh>
    <rPh sb="4" eb="6">
      <t>タイサク</t>
    </rPh>
    <rPh sb="6" eb="8">
      <t>オウエン</t>
    </rPh>
    <rPh sb="8" eb="10">
      <t>キョウテイ</t>
    </rPh>
    <phoneticPr fontId="2"/>
  </si>
  <si>
    <t>災害応急対策
応援協定</t>
    <rPh sb="0" eb="2">
      <t>サイガイ</t>
    </rPh>
    <rPh sb="2" eb="4">
      <t>オウキュウ</t>
    </rPh>
    <rPh sb="4" eb="5">
      <t>タイ</t>
    </rPh>
    <rPh sb="5" eb="6">
      <t>サク</t>
    </rPh>
    <rPh sb="7" eb="9">
      <t>オウエン</t>
    </rPh>
    <rPh sb="9" eb="11">
      <t>キョウテイ</t>
    </rPh>
    <phoneticPr fontId="2"/>
  </si>
  <si>
    <t>たつの市との災害応急対策応援協定を締結している。</t>
    <rPh sb="3" eb="4">
      <t>シ</t>
    </rPh>
    <rPh sb="6" eb="8">
      <t>サイガイ</t>
    </rPh>
    <rPh sb="8" eb="12">
      <t>オウキュウタイサク</t>
    </rPh>
    <rPh sb="12" eb="14">
      <t>オウエン</t>
    </rPh>
    <rPh sb="14" eb="16">
      <t>キョウテイ</t>
    </rPh>
    <rPh sb="17" eb="19">
      <t>テイケツ</t>
    </rPh>
    <phoneticPr fontId="2"/>
  </si>
  <si>
    <t>たつの市との災害応急対策応援協定を締結していない。</t>
    <rPh sb="17" eb="19">
      <t>テイケツ</t>
    </rPh>
    <phoneticPr fontId="2"/>
  </si>
  <si>
    <t>締結(加入)団体名</t>
    <rPh sb="0" eb="2">
      <t>テイケツ</t>
    </rPh>
    <rPh sb="3" eb="5">
      <t>カニュウ</t>
    </rPh>
    <rPh sb="6" eb="9">
      <t>ダンタイメイ</t>
    </rPh>
    <phoneticPr fontId="2"/>
  </si>
  <si>
    <t>　　　　　代表者職氏名</t>
    <rPh sb="5" eb="8">
      <t>ダイヒョウシャ</t>
    </rPh>
    <rPh sb="8" eb="9">
      <t>ショク</t>
    </rPh>
    <rPh sb="9" eb="11">
      <t>シメイ</t>
    </rPh>
    <phoneticPr fontId="2"/>
  </si>
  <si>
    <t>２　提出方法（郵便方式）</t>
    <rPh sb="2" eb="4">
      <t>テイシュツ</t>
    </rPh>
    <rPh sb="4" eb="6">
      <t>ホウホウ</t>
    </rPh>
    <rPh sb="7" eb="9">
      <t>ユウビン</t>
    </rPh>
    <rPh sb="9" eb="11">
      <t>ホウシキ</t>
    </rPh>
    <phoneticPr fontId="2"/>
  </si>
  <si>
    <t>　専用封筒に入札参加申込書、入札書、内訳書ともに同封すること。</t>
    <rPh sb="1" eb="3">
      <t>センヨウ</t>
    </rPh>
    <rPh sb="3" eb="5">
      <t>フウトウ</t>
    </rPh>
    <rPh sb="6" eb="8">
      <t>ニュウサツ</t>
    </rPh>
    <rPh sb="8" eb="10">
      <t>サンカ</t>
    </rPh>
    <rPh sb="10" eb="13">
      <t>モウシコミショ</t>
    </rPh>
    <rPh sb="14" eb="16">
      <t>ニュウサツ</t>
    </rPh>
    <rPh sb="16" eb="17">
      <t>ショ</t>
    </rPh>
    <rPh sb="18" eb="21">
      <t>ウチワケショ</t>
    </rPh>
    <rPh sb="24" eb="26">
      <t>ドウフウ</t>
    </rPh>
    <phoneticPr fontId="2"/>
  </si>
  <si>
    <t>たつの市と災害応急対策応援協定の締結の有無</t>
    <rPh sb="3" eb="4">
      <t>シ</t>
    </rPh>
    <rPh sb="5" eb="7">
      <t>サイガイ</t>
    </rPh>
    <rPh sb="7" eb="9">
      <t>オウキュウ</t>
    </rPh>
    <rPh sb="9" eb="11">
      <t>タイサク</t>
    </rPh>
    <rPh sb="11" eb="13">
      <t>オウエン</t>
    </rPh>
    <rPh sb="13" eb="15">
      <t>キョウテイ</t>
    </rPh>
    <rPh sb="16" eb="18">
      <t>テイケツ</t>
    </rPh>
    <rPh sb="19" eb="21">
      <t>ウム</t>
    </rPh>
    <phoneticPr fontId="2"/>
  </si>
  <si>
    <t>上記で「有」とした場合は、以下を記入してください。</t>
    <rPh sb="0" eb="2">
      <t>ジョウキ</t>
    </rPh>
    <rPh sb="4" eb="5">
      <t>ア</t>
    </rPh>
    <rPh sb="9" eb="11">
      <t>バアイ</t>
    </rPh>
    <rPh sb="13" eb="15">
      <t>イカ</t>
    </rPh>
    <rPh sb="16" eb="18">
      <t>キニュウ</t>
    </rPh>
    <phoneticPr fontId="2"/>
  </si>
  <si>
    <t xml:space="preserve">　令和６年１月２３日付けで入札公告のありました新富島橋補修工事について、以下のとおり技術資料を提出します。
</t>
    <rPh sb="1" eb="3">
      <t>レイワ</t>
    </rPh>
    <rPh sb="4" eb="5">
      <t>ネン</t>
    </rPh>
    <rPh sb="6" eb="7">
      <t>ツキ</t>
    </rPh>
    <rPh sb="9" eb="10">
      <t>ニチ</t>
    </rPh>
    <rPh sb="10" eb="11">
      <t>ツ</t>
    </rPh>
    <rPh sb="13" eb="15">
      <t>ニュウサツ</t>
    </rPh>
    <rPh sb="15" eb="17">
      <t>コウコク</t>
    </rPh>
    <rPh sb="36" eb="38">
      <t>イカ</t>
    </rPh>
    <rPh sb="42" eb="44">
      <t>ギジュツ</t>
    </rPh>
    <rPh sb="44" eb="46">
      <t>シリョウ</t>
    </rPh>
    <rPh sb="47" eb="49">
      <t>テイシュツ</t>
    </rPh>
    <phoneticPr fontId="2"/>
  </si>
  <si>
    <t>県内企業の下請負人活用状況、
建設キャリアアップシステム(CCUS)の活用</t>
    <rPh sb="0" eb="2">
      <t>ケンナイ</t>
    </rPh>
    <rPh sb="2" eb="4">
      <t>キギョウ</t>
    </rPh>
    <rPh sb="5" eb="6">
      <t>シタ</t>
    </rPh>
    <rPh sb="6" eb="9">
      <t>ウケオイニン</t>
    </rPh>
    <rPh sb="9" eb="11">
      <t>カツヨウ</t>
    </rPh>
    <rPh sb="11" eb="13">
      <t>ジョウキョウ</t>
    </rPh>
    <phoneticPr fontId="2"/>
  </si>
  <si>
    <t>《※「同種工事の施工実績」評価あり、「災害応急対策応援協定」評価あり（1項目1点）》</t>
    <rPh sb="19" eb="21">
      <t>サイガイ</t>
    </rPh>
    <rPh sb="21" eb="23">
      <t>オウキュウ</t>
    </rPh>
    <rPh sb="23" eb="25">
      <t>タイサク</t>
    </rPh>
    <rPh sb="25" eb="27">
      <t>オウエン</t>
    </rPh>
    <rPh sb="27" eb="29">
      <t>キョウテイ</t>
    </rPh>
    <rPh sb="39" eb="40">
      <t>テン</t>
    </rPh>
    <phoneticPr fontId="2"/>
  </si>
  <si>
    <t>（（Ａ）＋（Ｂ）＋（Ｃ））×（１／３）</t>
    <phoneticPr fontId="2"/>
  </si>
  <si>
    <t xml:space="preserve">                                       商号又は名称:</t>
    <phoneticPr fontId="2"/>
  </si>
  <si>
    <t xml:space="preserve">                                       工事名:</t>
    <rPh sb="39" eb="42">
      <t>コウジメイ</t>
    </rPh>
    <phoneticPr fontId="2"/>
  </si>
  <si>
    <t>対象期間：平成２７年度～令和４年度</t>
    <rPh sb="0" eb="2">
      <t>タイショウ</t>
    </rPh>
    <rPh sb="2" eb="4">
      <t>キカン</t>
    </rPh>
    <rPh sb="5" eb="7">
      <t>ヘイセイ</t>
    </rPh>
    <rPh sb="9" eb="11">
      <t>ネンド</t>
    </rPh>
    <rPh sb="12" eb="14">
      <t>レイワ</t>
    </rPh>
    <rPh sb="15" eb="17">
      <t>ネンド</t>
    </rPh>
    <phoneticPr fontId="2"/>
  </si>
  <si>
    <t>土木一式工事</t>
    <rPh sb="0" eb="2">
      <t>ドボク</t>
    </rPh>
    <rPh sb="2" eb="4">
      <t>イッシキ</t>
    </rPh>
    <rPh sb="4" eb="6">
      <t>コウジ</t>
    </rPh>
    <phoneticPr fontId="2"/>
  </si>
  <si>
    <t>　②技術評価数値のうち、工事成績によって加点された点数（該当工種の点数）
　（※土木一式工事、舗装工事のみ）</t>
    <rPh sb="2" eb="4">
      <t>ギジュツ</t>
    </rPh>
    <rPh sb="4" eb="6">
      <t>ヒョウカ</t>
    </rPh>
    <rPh sb="6" eb="8">
      <t>スウチ</t>
    </rPh>
    <rPh sb="12" eb="14">
      <t>コウジ</t>
    </rPh>
    <rPh sb="14" eb="16">
      <t>セイセキ</t>
    </rPh>
    <rPh sb="20" eb="22">
      <t>カテン</t>
    </rPh>
    <rPh sb="25" eb="27">
      <t>テンスウ</t>
    </rPh>
    <rPh sb="28" eb="30">
      <t>ガイトウ</t>
    </rPh>
    <rPh sb="30" eb="32">
      <t>コウシュ</t>
    </rPh>
    <rPh sb="33" eb="35">
      <t>テンスウ</t>
    </rPh>
    <rPh sb="42" eb="44">
      <t>イッシキ</t>
    </rPh>
    <phoneticPr fontId="2"/>
  </si>
  <si>
    <t>〇〇市</t>
    <rPh sb="2" eb="3">
      <t>シ</t>
    </rPh>
    <phoneticPr fontId="2"/>
  </si>
  <si>
    <t>配置予定技術者又は専任補助者は３名まで記載できる。評価対象となる者の評価対象欄に「○」を記入すること。
なお、複数の配置予定技術者が記載された場合は、配置予定技術者の技術力における「同種工事の施工実績」「工事成績」「継続教育（ＣＰＤ）の取組状況」の各評価項目における得点の合計が最も低い者によって評価する。
全て又は一部の配置予定技術者（工場製作のみが行われる期間における配置予定技術者を除く。）又は専任補助者が契約締結までに、配置予定技術者に対する入札参加資格要件のいずれかに該当しないことが明らかな場合は、「契約に適合した履行ができない」ものとし、欠格とする。</t>
    <rPh sb="7" eb="8">
      <t>マタ</t>
    </rPh>
    <rPh sb="9" eb="11">
      <t>センニン</t>
    </rPh>
    <rPh sb="11" eb="14">
      <t>ホジョシャ</t>
    </rPh>
    <rPh sb="124" eb="125">
      <t>カク</t>
    </rPh>
    <rPh sb="125" eb="127">
      <t>ヒョウカ</t>
    </rPh>
    <rPh sb="127" eb="129">
      <t>コウモク</t>
    </rPh>
    <rPh sb="133" eb="135">
      <t>トクテン</t>
    </rPh>
    <rPh sb="136" eb="138">
      <t>ゴウケイ</t>
    </rPh>
    <rPh sb="148" eb="150">
      <t>ヒョウカ</t>
    </rPh>
    <rPh sb="276" eb="277">
      <t>ケツ</t>
    </rPh>
    <phoneticPr fontId="2"/>
  </si>
  <si>
    <t>配置予定技術者は３名まで記載できる。評価対象となる者の評価対象欄に「○」を記入すること。
なお、複数の配置予定技術者が記載された場合は、配置予定技術者の技術力における「同種工事の施工実績」「工事成績」「継続教育（ＣＰＤ）の取組状況」の各評価項目における得点の合計が最も低い者によって評価する。
全て又は一部の配置予定技術者（工場製作のみが行われる期間における配置予定技術者を除く。）又は専任補助者が契約締結までに、配置予定技術者に対する入札参加資格要件のいずれかに該当しないことが明らかな場合は、「契約に適合した履行ができない」ものとし、欠格とする。</t>
    <rPh sb="269" eb="271">
      <t>ケッカク</t>
    </rPh>
    <phoneticPr fontId="2"/>
  </si>
  <si>
    <t>当該様式における年間とは、たつの市の会計年度（４月１日から翌年３月31日までの１年間）とする。</t>
    <rPh sb="0" eb="2">
      <t>トウガイ</t>
    </rPh>
    <rPh sb="2" eb="4">
      <t>ヨウシキ</t>
    </rPh>
    <rPh sb="8" eb="10">
      <t>ネンカン</t>
    </rPh>
    <rPh sb="16" eb="17">
      <t>シ</t>
    </rPh>
    <phoneticPr fontId="2"/>
  </si>
  <si>
    <r>
      <t>②建設キャリアアップシステム(CCUS)の活用</t>
    </r>
    <r>
      <rPr>
        <sz val="10"/>
        <rFont val="ＭＳ ゴシック"/>
        <family val="3"/>
        <charset val="128"/>
      </rPr>
      <t>（以下のいずれかに該当する左欄に「○」を記入）</t>
    </r>
    <rPh sb="21" eb="23">
      <t>カツヨウ</t>
    </rPh>
    <rPh sb="36" eb="38">
      <t>サラン</t>
    </rPh>
    <phoneticPr fontId="2"/>
  </si>
  <si>
    <t>「事業者登録」は、市から工事を受注した元請負人が登録していること。</t>
    <rPh sb="1" eb="4">
      <t>ジギョウシャ</t>
    </rPh>
    <rPh sb="4" eb="6">
      <t>トウロク</t>
    </rPh>
    <rPh sb="9" eb="10">
      <t>シ</t>
    </rPh>
    <rPh sb="24" eb="26">
      <t>トウロク</t>
    </rPh>
    <phoneticPr fontId="2"/>
  </si>
  <si>
    <t>　の技術資料の提出に係り、下記事項について誓約します。</t>
    <rPh sb="2" eb="4">
      <t>ギジュツ</t>
    </rPh>
    <rPh sb="4" eb="6">
      <t>シリョウ</t>
    </rPh>
    <rPh sb="7" eb="9">
      <t>テイシュツ</t>
    </rPh>
    <rPh sb="10" eb="11">
      <t>カカ</t>
    </rPh>
    <rPh sb="13" eb="15">
      <t>カキ</t>
    </rPh>
    <rPh sb="15" eb="17">
      <t>ジコウ</t>
    </rPh>
    <rPh sb="21" eb="23">
      <t>セイヤク</t>
    </rPh>
    <phoneticPr fontId="2"/>
  </si>
  <si>
    <t>新富島橋補修工事</t>
  </si>
  <si>
    <t>　　令和６年１月２３日付けで入札公告のありました</t>
    <rPh sb="16" eb="18">
      <t>コウコク</t>
    </rPh>
    <phoneticPr fontId="2"/>
  </si>
  <si>
    <t>　　令和　年　月　日までに提出します。</t>
    <rPh sb="2" eb="4">
      <t>レイワ</t>
    </rPh>
    <rPh sb="5" eb="6">
      <t>ネン</t>
    </rPh>
    <rPh sb="7" eb="8">
      <t>ガツ</t>
    </rPh>
    <rPh sb="9" eb="10">
      <t>ニチ</t>
    </rPh>
    <rPh sb="13" eb="15">
      <t>テイシュツ</t>
    </rPh>
    <phoneticPr fontId="2"/>
  </si>
  <si>
    <t>代表者職氏名</t>
    <rPh sb="0" eb="3">
      <t>ダイヒョウシャ</t>
    </rPh>
    <rPh sb="3" eb="4">
      <t>ショク</t>
    </rPh>
    <rPh sb="4" eb="6">
      <t>シメイ</t>
    </rPh>
    <phoneticPr fontId="2"/>
  </si>
  <si>
    <t>若手・女性技術者
の育成</t>
    <phoneticPr fontId="2"/>
  </si>
  <si>
    <t>・追加資料は開札の日の翌日までに提出すること。</t>
    <rPh sb="1" eb="3">
      <t>ツイカ</t>
    </rPh>
    <rPh sb="6" eb="8">
      <t>カイサツ</t>
    </rPh>
    <rPh sb="9" eb="10">
      <t>ヒ</t>
    </rPh>
    <rPh sb="11" eb="13">
      <t>ヨクジツ</t>
    </rPh>
    <rPh sb="16" eb="18">
      <t>テイシュツ</t>
    </rPh>
    <phoneticPr fontId="2"/>
  </si>
  <si>
    <t>・本様式で追加資料を提出すると申告したにもかかわらず、意図して追加資料の提出を行わない等、不誠実な行為を繰り返した者は、たつの市入札指名停止基準の適用対象とする場合がある。</t>
    <rPh sb="1" eb="2">
      <t>ホン</t>
    </rPh>
    <rPh sb="2" eb="4">
      <t>ヨウシキ</t>
    </rPh>
    <rPh sb="5" eb="7">
      <t>ツイカ</t>
    </rPh>
    <rPh sb="7" eb="9">
      <t>シリョウ</t>
    </rPh>
    <rPh sb="10" eb="12">
      <t>テイシュツ</t>
    </rPh>
    <rPh sb="15" eb="17">
      <t>シンコク</t>
    </rPh>
    <rPh sb="27" eb="29">
      <t>イト</t>
    </rPh>
    <rPh sb="31" eb="33">
      <t>ツイカ</t>
    </rPh>
    <rPh sb="33" eb="35">
      <t>シリョウ</t>
    </rPh>
    <rPh sb="36" eb="38">
      <t>テイシュツ</t>
    </rPh>
    <rPh sb="39" eb="40">
      <t>オコナ</t>
    </rPh>
    <rPh sb="43" eb="44">
      <t>トウ</t>
    </rPh>
    <rPh sb="45" eb="48">
      <t>フセイジツ</t>
    </rPh>
    <rPh sb="49" eb="51">
      <t>コウイ</t>
    </rPh>
    <rPh sb="52" eb="53">
      <t>ク</t>
    </rPh>
    <rPh sb="54" eb="55">
      <t>カエ</t>
    </rPh>
    <rPh sb="57" eb="58">
      <t>モノ</t>
    </rPh>
    <rPh sb="63" eb="64">
      <t>シ</t>
    </rPh>
    <rPh sb="64" eb="66">
      <t>ニュウサツ</t>
    </rPh>
    <rPh sb="66" eb="68">
      <t>シメイ</t>
    </rPh>
    <rPh sb="68" eb="70">
      <t>テイシ</t>
    </rPh>
    <rPh sb="70" eb="72">
      <t>キジュン</t>
    </rPh>
    <rPh sb="73" eb="75">
      <t>テキヨウ</t>
    </rPh>
    <rPh sb="75" eb="77">
      <t>タイショウ</t>
    </rPh>
    <rPh sb="80" eb="82">
      <t>バアイ</t>
    </rPh>
    <phoneticPr fontId="2"/>
  </si>
  <si>
    <t>①県内企業の下請負人活用状況（以下のいずれかに該当する左欄に「○」を記入）</t>
    <rPh sb="1" eb="3">
      <t>ケンナイ</t>
    </rPh>
    <rPh sb="3" eb="5">
      <t>キギョウ</t>
    </rPh>
    <rPh sb="6" eb="7">
      <t>シタ</t>
    </rPh>
    <rPh sb="7" eb="10">
      <t>ウケオイニン</t>
    </rPh>
    <rPh sb="10" eb="12">
      <t>カツヨウ</t>
    </rPh>
    <rPh sb="12" eb="14">
      <t>ジョウキョウ</t>
    </rPh>
    <phoneticPr fontId="2"/>
  </si>
  <si>
    <t>　　　　　　　　　　　　　　　　　　　　　　　　　　　　　　　施工能力評価型様式１号</t>
    <rPh sb="31" eb="33">
      <t>セコウ</t>
    </rPh>
    <rPh sb="33" eb="35">
      <t>ノウリョク</t>
    </rPh>
    <rPh sb="35" eb="37">
      <t>ヒョウカ</t>
    </rPh>
    <rPh sb="37" eb="38">
      <t>ガタ</t>
    </rPh>
    <rPh sb="38" eb="40">
      <t>ヨウシキ</t>
    </rPh>
    <rPh sb="41" eb="42">
      <t>ゴウ</t>
    </rPh>
    <phoneticPr fontId="2"/>
  </si>
  <si>
    <t>施工能力評価型様式２号</t>
    <rPh sb="0" eb="2">
      <t>セコウ</t>
    </rPh>
    <rPh sb="2" eb="4">
      <t>ノウリョク</t>
    </rPh>
    <rPh sb="4" eb="6">
      <t>ヒョウカ</t>
    </rPh>
    <rPh sb="6" eb="7">
      <t>ガタ</t>
    </rPh>
    <rPh sb="7" eb="9">
      <t>ヨウシキ</t>
    </rPh>
    <rPh sb="10" eb="11">
      <t>ゴウ</t>
    </rPh>
    <phoneticPr fontId="2"/>
  </si>
  <si>
    <t>施工能力評価型様式３号</t>
    <rPh sb="0" eb="2">
      <t>セコウ</t>
    </rPh>
    <rPh sb="2" eb="4">
      <t>ノウリョク</t>
    </rPh>
    <rPh sb="4" eb="6">
      <t>ヒョウカ</t>
    </rPh>
    <rPh sb="6" eb="7">
      <t>ガタ</t>
    </rPh>
    <rPh sb="7" eb="9">
      <t>ヨウシキ</t>
    </rPh>
    <rPh sb="10" eb="11">
      <t>ゴウ</t>
    </rPh>
    <phoneticPr fontId="2"/>
  </si>
  <si>
    <t>施工能力評価型様式４号</t>
    <rPh sb="0" eb="2">
      <t>セコウ</t>
    </rPh>
    <rPh sb="2" eb="4">
      <t>ノウリョク</t>
    </rPh>
    <rPh sb="4" eb="7">
      <t>ヒョウカガタ</t>
    </rPh>
    <rPh sb="7" eb="9">
      <t>ヨウシキ</t>
    </rPh>
    <rPh sb="10" eb="11">
      <t>ゴウ</t>
    </rPh>
    <phoneticPr fontId="2"/>
  </si>
  <si>
    <t>施工能力評価型様式５号</t>
    <rPh sb="0" eb="2">
      <t>セコウ</t>
    </rPh>
    <rPh sb="2" eb="4">
      <t>ノウリョク</t>
    </rPh>
    <rPh sb="4" eb="7">
      <t>ヒョウカガタ</t>
    </rPh>
    <rPh sb="7" eb="9">
      <t>ヨウシキ</t>
    </rPh>
    <rPh sb="10" eb="11">
      <t>ゴウ</t>
    </rPh>
    <phoneticPr fontId="2"/>
  </si>
  <si>
    <t>施工能力評価型様式6号</t>
    <phoneticPr fontId="2"/>
  </si>
  <si>
    <t>施工能力評価型様式７号</t>
    <phoneticPr fontId="2"/>
  </si>
  <si>
    <t>施工能力評価型様式８号</t>
    <rPh sb="0" eb="2">
      <t>セコウ</t>
    </rPh>
    <rPh sb="2" eb="4">
      <t>ノウリョク</t>
    </rPh>
    <rPh sb="4" eb="7">
      <t>ヒョウカガタ</t>
    </rPh>
    <rPh sb="7" eb="9">
      <t>ヨウシキ</t>
    </rPh>
    <rPh sb="10" eb="11">
      <t>ゴウ</t>
    </rPh>
    <phoneticPr fontId="2"/>
  </si>
  <si>
    <t>施工能力評価型様式９号</t>
    <rPh sb="0" eb="2">
      <t>セコウ</t>
    </rPh>
    <rPh sb="2" eb="4">
      <t>ノウリョク</t>
    </rPh>
    <rPh sb="4" eb="7">
      <t>ヒョウカガタ</t>
    </rPh>
    <rPh sb="7" eb="9">
      <t>ヨウシキ</t>
    </rPh>
    <rPh sb="10" eb="11">
      <t>ゴウ</t>
    </rPh>
    <phoneticPr fontId="2"/>
  </si>
  <si>
    <t>施工能力評価型様式10号</t>
    <rPh sb="0" eb="2">
      <t>セコウ</t>
    </rPh>
    <rPh sb="2" eb="4">
      <t>ノウリョク</t>
    </rPh>
    <rPh sb="4" eb="7">
      <t>ヒョウカガタ</t>
    </rPh>
    <rPh sb="7" eb="9">
      <t>ヨウシキ</t>
    </rPh>
    <rPh sb="11" eb="12">
      <t>ゴウ</t>
    </rPh>
    <phoneticPr fontId="2"/>
  </si>
  <si>
    <t>施工能力評価型様式11号</t>
    <rPh sb="0" eb="2">
      <t>セコウ</t>
    </rPh>
    <rPh sb="2" eb="4">
      <t>ノウリョク</t>
    </rPh>
    <rPh sb="4" eb="6">
      <t>ヒョウカ</t>
    </rPh>
    <rPh sb="6" eb="7">
      <t>ガタ</t>
    </rPh>
    <rPh sb="7" eb="9">
      <t>ヨウシキ</t>
    </rPh>
    <rPh sb="11" eb="12">
      <t>ゴウ</t>
    </rPh>
    <phoneticPr fontId="2"/>
  </si>
  <si>
    <t>施工体制確認型様式１号</t>
    <rPh sb="0" eb="2">
      <t>セコウ</t>
    </rPh>
    <rPh sb="2" eb="4">
      <t>タイセイ</t>
    </rPh>
    <rPh sb="4" eb="6">
      <t>カクニン</t>
    </rPh>
    <rPh sb="6" eb="7">
      <t>ガタ</t>
    </rPh>
    <rPh sb="7" eb="9">
      <t>ヨウシキ</t>
    </rPh>
    <rPh sb="10" eb="11">
      <t>ゴウ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</si>
</sst>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0_ "/>
    <numFmt numFmtId="177" formatCode="#,##0.0"/>
    <numFmt numFmtId="178" formatCode="0_ "/>
    <numFmt numFmtId="179" formatCode="0.00_ "/>
    <numFmt numFmtId="180" formatCode="0.000_ "/>
    <numFmt numFmtId="181" formatCode="#,##0.000"/>
    <numFmt numFmtId="182" formatCode="0&quot;件&quot;"/>
    <numFmt numFmtId="183" formatCode="00000000"/>
    <numFmt numFmtId="184" formatCode="000000"/>
    <numFmt numFmtId="185" formatCode="0.00&quot;点/件&quot;"/>
  </numFmts>
  <fonts count="83" x14ac:knownFonts="1">
    <font>
      <sz val="11"/>
      <name val="ＭＳ Ｐゴシック"/>
      <family val="3"/>
      <charset val="128"/>
    </font>
    <font>
      <sz val="11"/>
      <name val="ＭＳ Ｐゴシック"/>
      <family val="3"/>
      <charset val="128"/>
    </font>
    <font>
      <sz val="6"/>
      <name val="ＭＳ Ｐゴシック"/>
      <family val="3"/>
      <charset val="128"/>
    </font>
    <font>
      <sz val="11"/>
      <name val="ＭＳ ゴシック"/>
      <family val="3"/>
      <charset val="128"/>
    </font>
    <font>
      <sz val="14"/>
      <name val="ＭＳ ゴシック"/>
      <family val="3"/>
      <charset val="128"/>
    </font>
    <font>
      <sz val="11"/>
      <name val="ＭＳ 明朝"/>
      <family val="1"/>
      <charset val="128"/>
    </font>
    <font>
      <sz val="14"/>
      <name val="ＭＳ Ｐゴシック"/>
      <family val="3"/>
      <charset val="128"/>
    </font>
    <font>
      <sz val="11"/>
      <name val="ＭＳ Ｐ明朝"/>
      <family val="1"/>
      <charset val="128"/>
    </font>
    <font>
      <sz val="12"/>
      <name val="ＭＳ 明朝"/>
      <family val="1"/>
      <charset val="128"/>
    </font>
    <font>
      <sz val="12"/>
      <name val="ＭＳ Ｐゴシック"/>
      <family val="3"/>
      <charset val="128"/>
    </font>
    <font>
      <sz val="14"/>
      <name val="ＭＳ 明朝"/>
      <family val="1"/>
      <charset val="128"/>
    </font>
    <font>
      <sz val="18"/>
      <name val="ＭＳ ゴシック"/>
      <family val="3"/>
      <charset val="128"/>
    </font>
    <font>
      <sz val="10"/>
      <name val="ＭＳ 明朝"/>
      <family val="1"/>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6"/>
      <name val="ＭＳ ゴシック"/>
      <family val="3"/>
      <charset val="128"/>
    </font>
    <font>
      <sz val="12"/>
      <name val="ＭＳ ゴシック"/>
      <family val="3"/>
      <charset val="128"/>
    </font>
    <font>
      <sz val="10"/>
      <name val="ＭＳ Ｐゴシック"/>
      <family val="3"/>
      <charset val="128"/>
    </font>
    <font>
      <sz val="10"/>
      <name val="ＭＳ ゴシック"/>
      <family val="3"/>
      <charset val="128"/>
    </font>
    <font>
      <sz val="10"/>
      <color indexed="10"/>
      <name val="ＭＳ Ｐゴシック"/>
      <family val="3"/>
      <charset val="128"/>
    </font>
    <font>
      <b/>
      <sz val="12"/>
      <color indexed="10"/>
      <name val="ＭＳ Ｐゴシック"/>
      <family val="3"/>
      <charset val="128"/>
    </font>
    <font>
      <b/>
      <sz val="12"/>
      <color indexed="12"/>
      <name val="ＭＳ Ｐゴシック"/>
      <family val="3"/>
      <charset val="128"/>
    </font>
    <font>
      <b/>
      <sz val="14"/>
      <color indexed="12"/>
      <name val="ＭＳ Ｐゴシック"/>
      <family val="3"/>
      <charset val="128"/>
    </font>
    <font>
      <sz val="11"/>
      <name val="ＭＳ Ｐゴシック"/>
      <family val="3"/>
      <charset val="128"/>
    </font>
    <font>
      <sz val="9"/>
      <name val="ＭＳ ゴシック"/>
      <family val="3"/>
      <charset val="128"/>
    </font>
    <font>
      <sz val="12"/>
      <color indexed="10"/>
      <name val="ＭＳ ゴシック"/>
      <family val="3"/>
      <charset val="128"/>
    </font>
    <font>
      <sz val="10.5"/>
      <name val="ＭＳ ゴシック"/>
      <family val="3"/>
      <charset val="128"/>
    </font>
    <font>
      <sz val="9"/>
      <name val="ＭＳ Ｐゴシック"/>
      <family val="3"/>
      <charset val="128"/>
    </font>
    <font>
      <b/>
      <sz val="12"/>
      <name val="ＭＳ Ｐゴシック"/>
      <family val="3"/>
      <charset val="128"/>
    </font>
    <font>
      <u/>
      <sz val="12"/>
      <name val="ＭＳ ゴシック"/>
      <family val="3"/>
      <charset val="128"/>
    </font>
    <font>
      <sz val="20"/>
      <name val="ＭＳ ゴシック"/>
      <family val="3"/>
      <charset val="128"/>
    </font>
    <font>
      <b/>
      <sz val="20"/>
      <name val="ＭＳ ゴシック"/>
      <family val="3"/>
      <charset val="128"/>
    </font>
    <font>
      <sz val="12"/>
      <color indexed="12"/>
      <name val="ＭＳ ゴシック"/>
      <family val="3"/>
      <charset val="128"/>
    </font>
    <font>
      <b/>
      <sz val="18"/>
      <color indexed="10"/>
      <name val="ＭＳ Ｐゴシック"/>
      <family val="3"/>
      <charset val="128"/>
    </font>
    <font>
      <b/>
      <sz val="11"/>
      <color indexed="10"/>
      <name val="ＭＳ Ｐゴシック"/>
      <family val="3"/>
      <charset val="128"/>
    </font>
    <font>
      <sz val="12"/>
      <color indexed="81"/>
      <name val="ＭＳ Ｐゴシック"/>
      <family val="3"/>
      <charset val="128"/>
    </font>
    <font>
      <b/>
      <sz val="9"/>
      <color indexed="81"/>
      <name val="ＭＳ Ｐゴシック"/>
      <family val="3"/>
      <charset val="128"/>
    </font>
    <font>
      <b/>
      <sz val="12"/>
      <color indexed="81"/>
      <name val="ＭＳ Ｐゴシック"/>
      <family val="3"/>
      <charset val="128"/>
    </font>
    <font>
      <sz val="11"/>
      <color indexed="12"/>
      <name val="ＭＳ ゴシック"/>
      <family val="3"/>
      <charset val="128"/>
    </font>
    <font>
      <u/>
      <sz val="11"/>
      <name val="ＭＳ ゴシック"/>
      <family val="3"/>
      <charset val="128"/>
    </font>
    <font>
      <sz val="8"/>
      <name val="ＭＳ ゴシック"/>
      <family val="3"/>
      <charset val="128"/>
    </font>
    <font>
      <sz val="9"/>
      <color indexed="81"/>
      <name val="ＭＳ Ｐゴシック"/>
      <family val="3"/>
      <charset val="128"/>
    </font>
    <font>
      <u/>
      <sz val="11"/>
      <name val="ＭＳ 明朝"/>
      <family val="1"/>
      <charset val="128"/>
    </font>
    <font>
      <u/>
      <sz val="11"/>
      <name val="ＭＳ Ｐゴシック"/>
      <family val="3"/>
      <charset val="128"/>
    </font>
    <font>
      <b/>
      <sz val="16"/>
      <name val="ＭＳ ゴシック"/>
      <family val="3"/>
      <charset val="128"/>
    </font>
    <font>
      <b/>
      <sz val="11"/>
      <name val="ＭＳ ゴシック"/>
      <family val="3"/>
      <charset val="128"/>
    </font>
    <font>
      <b/>
      <u/>
      <sz val="14"/>
      <color indexed="10"/>
      <name val="ＭＳ Ｐゴシック"/>
      <family val="3"/>
      <charset val="128"/>
    </font>
    <font>
      <sz val="7"/>
      <name val="ＭＳ ゴシック"/>
      <family val="3"/>
      <charset val="128"/>
    </font>
    <font>
      <sz val="7"/>
      <name val="ＭＳ Ｐゴシック"/>
      <family val="3"/>
      <charset val="128"/>
    </font>
    <font>
      <sz val="20"/>
      <name val="ＭＳ 明朝"/>
      <family val="1"/>
      <charset val="128"/>
    </font>
    <font>
      <sz val="11"/>
      <color indexed="10"/>
      <name val="ＭＳ ゴシック"/>
      <family val="3"/>
      <charset val="128"/>
    </font>
    <font>
      <strike/>
      <sz val="11"/>
      <name val="ＭＳ ゴシック"/>
      <family val="3"/>
      <charset val="128"/>
    </font>
    <font>
      <b/>
      <sz val="11"/>
      <color rgb="FFFF0000"/>
      <name val="ＭＳ Ｐゴシック"/>
      <family val="3"/>
      <charset val="128"/>
    </font>
    <font>
      <u/>
      <sz val="10"/>
      <color rgb="FFFF0000"/>
      <name val="ＭＳ 明朝"/>
      <family val="1"/>
      <charset val="128"/>
    </font>
    <font>
      <sz val="11"/>
      <color rgb="FF0070C0"/>
      <name val="ＭＳ ゴシック"/>
      <family val="3"/>
      <charset val="128"/>
    </font>
    <font>
      <sz val="11"/>
      <color rgb="FF0000FF"/>
      <name val="ＭＳ ゴシック"/>
      <family val="3"/>
      <charset val="128"/>
    </font>
    <font>
      <b/>
      <sz val="14"/>
      <color rgb="FF0000FF"/>
      <name val="ＭＳ Ｐゴシック"/>
      <family val="3"/>
      <charset val="128"/>
    </font>
    <font>
      <u/>
      <sz val="11"/>
      <color rgb="FFFF0000"/>
      <name val="ＭＳ ゴシック"/>
      <family val="3"/>
      <charset val="128"/>
    </font>
    <font>
      <u/>
      <sz val="14"/>
      <color rgb="FFFF0000"/>
      <name val="ＭＳ ゴシック"/>
      <family val="3"/>
      <charset val="128"/>
    </font>
    <font>
      <strike/>
      <sz val="11"/>
      <color rgb="FF0000FF"/>
      <name val="ＭＳ ゴシック"/>
      <family val="3"/>
      <charset val="128"/>
    </font>
    <font>
      <strike/>
      <sz val="11"/>
      <color rgb="FF0070C0"/>
      <name val="ＭＳ ゴシック"/>
      <family val="3"/>
      <charset val="128"/>
    </font>
    <font>
      <b/>
      <sz val="12"/>
      <color rgb="FFFF0000"/>
      <name val="ＭＳ Ｐゴシック"/>
      <family val="3"/>
      <charset val="128"/>
    </font>
    <font>
      <u/>
      <sz val="12"/>
      <color rgb="FFFF0000"/>
      <name val="ＭＳ Ｐゴシック"/>
      <family val="3"/>
      <charset val="128"/>
    </font>
    <font>
      <u/>
      <sz val="14"/>
      <color rgb="FFFF0000"/>
      <name val="ＭＳ Ｐゴシック"/>
      <family val="3"/>
      <charset val="128"/>
    </font>
    <font>
      <sz val="14"/>
      <color rgb="FF0000FF"/>
      <name val="ＭＳ 明朝"/>
      <family val="1"/>
      <charset val="128"/>
    </font>
    <font>
      <sz val="10.5"/>
      <color rgb="FFFF0000"/>
      <name val="ＭＳ ゴシック"/>
      <family val="3"/>
      <charset val="128"/>
    </font>
    <font>
      <sz val="11"/>
      <color rgb="FFFF0000"/>
      <name val="ＭＳ Ｐゴシック"/>
      <family val="3"/>
      <charset val="128"/>
    </font>
    <font>
      <sz val="9"/>
      <color rgb="FF000000"/>
      <name val="MS UI Gothic"/>
      <family val="3"/>
      <charset val="128"/>
    </font>
  </fonts>
  <fills count="34">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indexed="9"/>
        <bgColor indexed="64"/>
      </patternFill>
    </fill>
    <fill>
      <patternFill patternType="solid">
        <fgColor indexed="22"/>
        <bgColor indexed="64"/>
      </patternFill>
    </fill>
    <fill>
      <patternFill patternType="solid">
        <fgColor indexed="44"/>
        <bgColor indexed="64"/>
      </patternFill>
    </fill>
    <fill>
      <patternFill patternType="solid">
        <fgColor indexed="47"/>
        <bgColor indexed="64"/>
      </patternFill>
    </fill>
    <fill>
      <patternFill patternType="solid">
        <fgColor theme="9" tint="0.79998168889431442"/>
        <bgColor indexed="64"/>
      </patternFill>
    </fill>
    <fill>
      <patternFill patternType="solid">
        <fgColor rgb="FFFFCC99"/>
        <bgColor indexed="64"/>
      </patternFill>
    </fill>
    <fill>
      <patternFill patternType="solid">
        <fgColor theme="0"/>
        <bgColor indexed="64"/>
      </patternFill>
    </fill>
    <fill>
      <patternFill patternType="solid">
        <fgColor theme="1" tint="0.499984740745262"/>
        <bgColor indexed="64"/>
      </patternFill>
    </fill>
    <fill>
      <patternFill patternType="solid">
        <fgColor theme="0" tint="-0.499984740745262"/>
        <bgColor indexed="64"/>
      </patternFill>
    </fill>
    <fill>
      <patternFill patternType="solid">
        <fgColor theme="9" tint="0.39997558519241921"/>
        <bgColor indexed="64"/>
      </patternFill>
    </fill>
  </fills>
  <borders count="144">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thin">
        <color indexed="64"/>
      </right>
      <top style="thin">
        <color indexed="64"/>
      </top>
      <bottom style="dotted">
        <color indexed="64"/>
      </bottom>
      <diagonal/>
    </border>
    <border>
      <left style="medium">
        <color indexed="64"/>
      </left>
      <right/>
      <top style="double">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double">
        <color indexed="64"/>
      </bottom>
      <diagonal/>
    </border>
    <border>
      <left style="medium">
        <color indexed="64"/>
      </left>
      <right style="thin">
        <color indexed="64"/>
      </right>
      <top/>
      <bottom style="medium">
        <color indexed="64"/>
      </bottom>
      <diagonal/>
    </border>
    <border>
      <left style="medium">
        <color indexed="64"/>
      </left>
      <right/>
      <top/>
      <bottom style="medium">
        <color indexed="64"/>
      </bottom>
      <diagonal/>
    </border>
    <border>
      <left style="thin">
        <color indexed="64"/>
      </left>
      <right style="medium">
        <color indexed="64"/>
      </right>
      <top/>
      <bottom style="medium">
        <color indexed="64"/>
      </bottom>
      <diagonal/>
    </border>
    <border>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double">
        <color indexed="64"/>
      </bottom>
      <diagonal/>
    </border>
    <border>
      <left style="thin">
        <color indexed="64"/>
      </left>
      <right style="thin">
        <color indexed="64"/>
      </right>
      <top/>
      <bottom style="medium">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thin">
        <color indexed="64"/>
      </top>
      <bottom style="dotted">
        <color indexed="64"/>
      </bottom>
      <diagonal/>
    </border>
    <border>
      <left style="medium">
        <color indexed="64"/>
      </left>
      <right/>
      <top/>
      <bottom style="dotted">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medium">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medium">
        <color indexed="64"/>
      </left>
      <right style="thin">
        <color indexed="64"/>
      </right>
      <top style="double">
        <color indexed="64"/>
      </top>
      <bottom style="thin">
        <color indexed="64"/>
      </bottom>
      <diagonal/>
    </border>
    <border>
      <left style="thin">
        <color indexed="64"/>
      </left>
      <right style="thin">
        <color indexed="64"/>
      </right>
      <top style="dashed">
        <color indexed="64"/>
      </top>
      <bottom style="dashed">
        <color indexed="64"/>
      </bottom>
      <diagonal/>
    </border>
    <border>
      <left style="thin">
        <color indexed="64"/>
      </left>
      <right style="thin">
        <color indexed="64"/>
      </right>
      <top style="thin">
        <color indexed="64"/>
      </top>
      <bottom style="dashed">
        <color indexed="64"/>
      </bottom>
      <diagonal/>
    </border>
    <border>
      <left style="medium">
        <color indexed="64"/>
      </left>
      <right style="thin">
        <color indexed="64"/>
      </right>
      <top style="thin">
        <color indexed="64"/>
      </top>
      <bottom style="dashed">
        <color indexed="64"/>
      </bottom>
      <diagonal/>
    </border>
    <border>
      <left style="medium">
        <color indexed="64"/>
      </left>
      <right style="thin">
        <color indexed="64"/>
      </right>
      <top style="dashed">
        <color indexed="64"/>
      </top>
      <bottom style="dashed">
        <color indexed="64"/>
      </bottom>
      <diagonal/>
    </border>
    <border>
      <left style="thin">
        <color indexed="64"/>
      </left>
      <right/>
      <top style="thin">
        <color indexed="64"/>
      </top>
      <bottom style="dashed">
        <color indexed="64"/>
      </bottom>
      <diagonal/>
    </border>
    <border>
      <left style="thin">
        <color indexed="64"/>
      </left>
      <right/>
      <top style="dashed">
        <color indexed="64"/>
      </top>
      <bottom style="dashed">
        <color indexed="64"/>
      </bottom>
      <diagonal/>
    </border>
    <border>
      <left/>
      <right style="thin">
        <color indexed="64"/>
      </right>
      <top style="thin">
        <color indexed="64"/>
      </top>
      <bottom style="dotted">
        <color indexed="64"/>
      </bottom>
      <diagonal/>
    </border>
    <border>
      <left/>
      <right style="thin">
        <color indexed="64"/>
      </right>
      <top/>
      <bottom style="dotted">
        <color indexed="64"/>
      </bottom>
      <diagonal/>
    </border>
    <border>
      <left style="thin">
        <color indexed="64"/>
      </left>
      <right/>
      <top style="thin">
        <color indexed="64"/>
      </top>
      <bottom style="double">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style="thin">
        <color indexed="64"/>
      </right>
      <top/>
      <bottom/>
      <diagonal/>
    </border>
    <border>
      <left style="thin">
        <color indexed="64"/>
      </left>
      <right/>
      <top/>
      <bottom/>
      <diagonal/>
    </border>
    <border>
      <left style="medium">
        <color indexed="64"/>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top style="thin">
        <color indexed="64"/>
      </top>
      <bottom/>
      <diagonal/>
    </border>
    <border>
      <left/>
      <right style="thin">
        <color indexed="64"/>
      </right>
      <top style="thin">
        <color indexed="64"/>
      </top>
      <bottom/>
      <diagonal/>
    </border>
    <border>
      <left/>
      <right style="thin">
        <color indexed="64"/>
      </right>
      <top/>
      <bottom style="medium">
        <color indexed="64"/>
      </bottom>
      <diagonal/>
    </border>
    <border>
      <left style="medium">
        <color indexed="64"/>
      </left>
      <right/>
      <top/>
      <bottom style="thin">
        <color indexed="64"/>
      </bottom>
      <diagonal/>
    </border>
    <border>
      <left style="medium">
        <color indexed="64"/>
      </left>
      <right style="thin">
        <color indexed="64"/>
      </right>
      <top style="dotted">
        <color indexed="64"/>
      </top>
      <bottom style="dotted">
        <color indexed="64"/>
      </bottom>
      <diagonal/>
    </border>
    <border>
      <left/>
      <right style="thin">
        <color indexed="64"/>
      </right>
      <top style="medium">
        <color indexed="64"/>
      </top>
      <bottom style="thin">
        <color indexed="64"/>
      </bottom>
      <diagonal/>
    </border>
    <border>
      <left/>
      <right/>
      <top style="medium">
        <color indexed="64"/>
      </top>
      <bottom style="medium">
        <color indexed="64"/>
      </bottom>
      <diagonal/>
    </border>
    <border>
      <left/>
      <right style="medium">
        <color indexed="64"/>
      </right>
      <top style="thin">
        <color indexed="64"/>
      </top>
      <bottom style="medium">
        <color indexed="64"/>
      </bottom>
      <diagonal/>
    </border>
    <border>
      <left/>
      <right style="thin">
        <color indexed="64"/>
      </right>
      <top/>
      <bottom style="thin">
        <color indexed="64"/>
      </bottom>
      <diagonal/>
    </border>
    <border>
      <left style="thin">
        <color indexed="64"/>
      </left>
      <right/>
      <top style="double">
        <color indexed="64"/>
      </top>
      <bottom style="thin">
        <color indexed="64"/>
      </bottom>
      <diagonal/>
    </border>
    <border>
      <left style="thin">
        <color indexed="64"/>
      </left>
      <right/>
      <top style="thin">
        <color indexed="64"/>
      </top>
      <bottom/>
      <diagonal/>
    </border>
    <border>
      <left style="thin">
        <color indexed="64"/>
      </left>
      <right/>
      <top/>
      <bottom style="medium">
        <color indexed="64"/>
      </bottom>
      <diagonal/>
    </border>
    <border>
      <left style="thin">
        <color indexed="64"/>
      </left>
      <right/>
      <top/>
      <bottom style="dotted">
        <color indexed="64"/>
      </bottom>
      <diagonal/>
    </border>
    <border>
      <left style="thin">
        <color indexed="64"/>
      </left>
      <right/>
      <top style="thin">
        <color indexed="64"/>
      </top>
      <bottom style="dotted">
        <color indexed="64"/>
      </bottom>
      <diagonal/>
    </border>
    <border>
      <left style="thin">
        <color indexed="64"/>
      </left>
      <right style="medium">
        <color indexed="64"/>
      </right>
      <top style="dotted">
        <color indexed="64"/>
      </top>
      <bottom/>
      <diagonal/>
    </border>
    <border>
      <left style="medium">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bottom style="dotted">
        <color indexed="64"/>
      </bottom>
      <diagonal/>
    </border>
    <border>
      <left/>
      <right style="thin">
        <color indexed="64"/>
      </right>
      <top style="thin">
        <color indexed="64"/>
      </top>
      <bottom style="dashed">
        <color indexed="64"/>
      </bottom>
      <diagonal/>
    </border>
    <border>
      <left/>
      <right style="medium">
        <color indexed="64"/>
      </right>
      <top style="thin">
        <color indexed="64"/>
      </top>
      <bottom style="dashed">
        <color indexed="64"/>
      </bottom>
      <diagonal/>
    </border>
    <border>
      <left/>
      <right style="thin">
        <color indexed="64"/>
      </right>
      <top style="dashed">
        <color indexed="64"/>
      </top>
      <bottom style="dashed">
        <color indexed="64"/>
      </bottom>
      <diagonal/>
    </border>
    <border>
      <left/>
      <right style="medium">
        <color indexed="64"/>
      </right>
      <top style="dashed">
        <color indexed="64"/>
      </top>
      <bottom style="dashed">
        <color indexed="64"/>
      </bottom>
      <diagonal/>
    </border>
    <border>
      <left style="thin">
        <color indexed="64"/>
      </left>
      <right style="thin">
        <color indexed="64"/>
      </right>
      <top style="dashed">
        <color indexed="64"/>
      </top>
      <bottom style="double">
        <color indexed="64"/>
      </bottom>
      <diagonal/>
    </border>
    <border>
      <left/>
      <right style="medium">
        <color indexed="64"/>
      </right>
      <top/>
      <bottom style="double">
        <color indexed="64"/>
      </bottom>
      <diagonal/>
    </border>
    <border>
      <left style="thin">
        <color indexed="64"/>
      </left>
      <right style="thin">
        <color indexed="64"/>
      </right>
      <top style="double">
        <color indexed="64"/>
      </top>
      <bottom style="dashed">
        <color indexed="64"/>
      </bottom>
      <diagonal/>
    </border>
    <border>
      <left style="thin">
        <color indexed="64"/>
      </left>
      <right style="medium">
        <color indexed="64"/>
      </right>
      <top style="double">
        <color indexed="64"/>
      </top>
      <bottom style="dashed">
        <color indexed="64"/>
      </bottom>
      <diagonal/>
    </border>
    <border>
      <left style="thin">
        <color indexed="64"/>
      </left>
      <right style="medium">
        <color indexed="64"/>
      </right>
      <top style="dashed">
        <color indexed="64"/>
      </top>
      <bottom style="dashed">
        <color indexed="64"/>
      </bottom>
      <diagonal/>
    </border>
    <border>
      <left style="thin">
        <color indexed="64"/>
      </left>
      <right style="medium">
        <color indexed="64"/>
      </right>
      <top style="dashed">
        <color indexed="64"/>
      </top>
      <bottom style="double">
        <color indexed="64"/>
      </bottom>
      <diagonal/>
    </border>
    <border>
      <left style="thin">
        <color indexed="64"/>
      </left>
      <right style="thin">
        <color indexed="64"/>
      </right>
      <top style="double">
        <color indexed="64"/>
      </top>
      <bottom style="dotted">
        <color indexed="64"/>
      </bottom>
      <diagonal/>
    </border>
    <border>
      <left style="thin">
        <color indexed="64"/>
      </left>
      <right style="medium">
        <color indexed="64"/>
      </right>
      <top style="thin">
        <color indexed="64"/>
      </top>
      <bottom style="dotted">
        <color indexed="64"/>
      </bottom>
      <diagonal/>
    </border>
    <border>
      <left style="thin">
        <color indexed="64"/>
      </left>
      <right style="thin">
        <color indexed="64"/>
      </right>
      <top/>
      <bottom style="double">
        <color indexed="64"/>
      </bottom>
      <diagonal/>
    </border>
    <border>
      <left style="thin">
        <color indexed="64"/>
      </left>
      <right style="medium">
        <color indexed="64"/>
      </right>
      <top/>
      <bottom style="double">
        <color indexed="64"/>
      </bottom>
      <diagonal/>
    </border>
    <border>
      <left style="thin">
        <color indexed="64"/>
      </left>
      <right style="thin">
        <color indexed="64"/>
      </right>
      <top/>
      <bottom style="dashed">
        <color indexed="64"/>
      </bottom>
      <diagonal/>
    </border>
    <border>
      <left style="thin">
        <color indexed="64"/>
      </left>
      <right style="medium">
        <color indexed="64"/>
      </right>
      <top/>
      <bottom style="dashed">
        <color indexed="64"/>
      </bottom>
      <diagonal/>
    </border>
    <border>
      <left style="thin">
        <color indexed="64"/>
      </left>
      <right/>
      <top style="double">
        <color indexed="64"/>
      </top>
      <bottom style="dotted">
        <color indexed="64"/>
      </bottom>
      <diagonal/>
    </border>
    <border>
      <left style="thin">
        <color indexed="64"/>
      </left>
      <right style="medium">
        <color indexed="64"/>
      </right>
      <top style="dotted">
        <color indexed="64"/>
      </top>
      <bottom style="double">
        <color indexed="64"/>
      </bottom>
      <diagonal/>
    </border>
    <border>
      <left/>
      <right/>
      <top style="thin">
        <color indexed="64"/>
      </top>
      <bottom style="dotted">
        <color indexed="64"/>
      </bottom>
      <diagonal/>
    </border>
    <border>
      <left/>
      <right/>
      <top style="thin">
        <color indexed="64"/>
      </top>
      <bottom style="double">
        <color indexed="64"/>
      </bottom>
      <diagonal/>
    </border>
    <border>
      <left style="thin">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style="thin">
        <color indexed="64"/>
      </right>
      <top/>
      <bottom/>
      <diagonal/>
    </border>
    <border>
      <left style="medium">
        <color indexed="64"/>
      </left>
      <right style="thin">
        <color indexed="64"/>
      </right>
      <top/>
      <bottom style="double">
        <color indexed="64"/>
      </bottom>
      <diagonal/>
    </border>
    <border>
      <left style="thin">
        <color indexed="64"/>
      </left>
      <right style="medium">
        <color indexed="64"/>
      </right>
      <top/>
      <bottom/>
      <diagonal/>
    </border>
    <border>
      <left style="medium">
        <color indexed="64"/>
      </left>
      <right style="thin">
        <color indexed="64"/>
      </right>
      <top style="double">
        <color indexed="64"/>
      </top>
      <bottom/>
      <diagonal/>
    </border>
    <border>
      <left style="thin">
        <color indexed="64"/>
      </left>
      <right style="thin">
        <color indexed="64"/>
      </right>
      <top style="double">
        <color indexed="64"/>
      </top>
      <bottom/>
      <diagonal/>
    </border>
    <border>
      <left style="medium">
        <color indexed="64"/>
      </left>
      <right style="thin">
        <color indexed="64"/>
      </right>
      <top style="thin">
        <color indexed="64"/>
      </top>
      <bottom/>
      <diagonal/>
    </border>
    <border>
      <left style="thin">
        <color indexed="64"/>
      </left>
      <right style="thin">
        <color indexed="64"/>
      </right>
      <top style="dashed">
        <color indexed="64"/>
      </top>
      <bottom/>
      <diagonal/>
    </border>
    <border>
      <left style="thin">
        <color indexed="64"/>
      </left>
      <right/>
      <top style="dashed">
        <color indexed="64"/>
      </top>
      <bottom style="double">
        <color indexed="64"/>
      </bottom>
      <diagonal/>
    </border>
    <border>
      <left/>
      <right/>
      <top style="dashed">
        <color indexed="64"/>
      </top>
      <bottom style="double">
        <color indexed="64"/>
      </bottom>
      <diagonal/>
    </border>
    <border>
      <left/>
      <right style="thin">
        <color indexed="64"/>
      </right>
      <top/>
      <bottom style="dashed">
        <color indexed="64"/>
      </bottom>
      <diagonal/>
    </border>
    <border>
      <left/>
      <right style="thin">
        <color indexed="64"/>
      </right>
      <top style="dashed">
        <color indexed="64"/>
      </top>
      <bottom style="double">
        <color indexed="64"/>
      </bottom>
      <diagonal/>
    </border>
    <border>
      <left style="thin">
        <color indexed="64"/>
      </left>
      <right/>
      <top style="dotted">
        <color indexed="64"/>
      </top>
      <bottom style="thin">
        <color indexed="64"/>
      </bottom>
      <diagonal/>
    </border>
    <border>
      <left/>
      <right style="thin">
        <color indexed="64"/>
      </right>
      <top style="dotted">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top/>
      <bottom style="medium">
        <color indexed="64"/>
      </bottom>
      <diagonal/>
    </border>
    <border>
      <left style="medium">
        <color indexed="64"/>
      </left>
      <right/>
      <top style="medium">
        <color indexed="64"/>
      </top>
      <bottom/>
      <diagonal/>
    </border>
    <border>
      <left style="medium">
        <color indexed="64"/>
      </left>
      <right/>
      <top/>
      <bottom style="double">
        <color indexed="64"/>
      </bottom>
      <diagonal/>
    </border>
    <border>
      <left style="thin">
        <color indexed="64"/>
      </left>
      <right style="thin">
        <color indexed="64"/>
      </right>
      <top style="medium">
        <color indexed="64"/>
      </top>
      <bottom/>
      <diagonal/>
    </border>
    <border>
      <left/>
      <right/>
      <top style="medium">
        <color indexed="64"/>
      </top>
      <bottom/>
      <diagonal/>
    </border>
    <border>
      <left/>
      <right/>
      <top/>
      <bottom style="double">
        <color indexed="64"/>
      </bottom>
      <diagonal/>
    </border>
    <border>
      <left/>
      <right style="thin">
        <color indexed="64"/>
      </right>
      <top style="double">
        <color indexed="64"/>
      </top>
      <bottom style="dotted">
        <color indexed="64"/>
      </bottom>
      <diagonal/>
    </border>
    <border>
      <left style="medium">
        <color indexed="64"/>
      </left>
      <right/>
      <top style="double">
        <color indexed="64"/>
      </top>
      <bottom/>
      <diagonal/>
    </border>
    <border>
      <left style="medium">
        <color indexed="64"/>
      </left>
      <right/>
      <top/>
      <bottom/>
      <diagonal/>
    </border>
    <border>
      <left style="thin">
        <color indexed="64"/>
      </left>
      <right/>
      <top style="dotted">
        <color indexed="64"/>
      </top>
      <bottom style="double">
        <color indexed="64"/>
      </bottom>
      <diagonal/>
    </border>
    <border>
      <left/>
      <right style="thin">
        <color indexed="64"/>
      </right>
      <top style="dotted">
        <color indexed="64"/>
      </top>
      <bottom style="double">
        <color indexed="64"/>
      </bottom>
      <diagonal/>
    </border>
    <border>
      <left style="thin">
        <color indexed="64"/>
      </left>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style="medium">
        <color indexed="64"/>
      </right>
      <top style="double">
        <color indexed="64"/>
      </top>
      <bottom/>
      <diagonal/>
    </border>
    <border>
      <left/>
      <right/>
      <top style="double">
        <color indexed="64"/>
      </top>
      <bottom style="thin">
        <color indexed="64"/>
      </bottom>
      <diagonal/>
    </border>
    <border>
      <left/>
      <right style="medium">
        <color indexed="64"/>
      </right>
      <top style="double">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double">
        <color indexed="64"/>
      </bottom>
      <diagonal/>
    </border>
    <border>
      <left/>
      <right style="thin">
        <color indexed="64"/>
      </right>
      <top style="double">
        <color indexed="64"/>
      </top>
      <bottom style="dashed">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s>
  <cellStyleXfs count="44">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1" fillId="0" borderId="0"/>
    <xf numFmtId="0" fontId="1" fillId="0" borderId="0"/>
    <xf numFmtId="0" fontId="29" fillId="4" borderId="0" applyNumberFormat="0" applyBorder="0" applyAlignment="0" applyProtection="0">
      <alignment vertical="center"/>
    </xf>
  </cellStyleXfs>
  <cellXfs count="1255">
    <xf numFmtId="0" fontId="0" fillId="0" borderId="0" xfId="0">
      <alignment vertical="center"/>
    </xf>
    <xf numFmtId="0" fontId="5" fillId="0" borderId="0" xfId="0" applyFont="1">
      <alignment vertical="center"/>
    </xf>
    <xf numFmtId="0" fontId="5" fillId="0" borderId="0" xfId="41" applyFont="1"/>
    <xf numFmtId="0" fontId="3" fillId="0" borderId="10" xfId="41" applyFont="1" applyBorder="1" applyAlignment="1">
      <alignment shrinkToFit="1"/>
    </xf>
    <xf numFmtId="0" fontId="3" fillId="0" borderId="0" xfId="41" applyFont="1" applyAlignment="1">
      <alignment shrinkToFit="1"/>
    </xf>
    <xf numFmtId="0" fontId="0" fillId="0" borderId="0" xfId="0" applyAlignment="1">
      <alignment horizontal="center" vertical="center"/>
    </xf>
    <xf numFmtId="0" fontId="7" fillId="0" borderId="0" xfId="0" applyFont="1">
      <alignment vertical="center"/>
    </xf>
    <xf numFmtId="0" fontId="5" fillId="0" borderId="0" xfId="0" applyFont="1" applyAlignment="1" applyProtection="1">
      <alignment horizontal="right" vertical="center"/>
    </xf>
    <xf numFmtId="0" fontId="3" fillId="0" borderId="0" xfId="0" applyFont="1">
      <alignment vertical="center"/>
    </xf>
    <xf numFmtId="0" fontId="12" fillId="0" borderId="0" xfId="0" applyFont="1">
      <alignment vertical="center"/>
    </xf>
    <xf numFmtId="0" fontId="3" fillId="0" borderId="0" xfId="42" applyFont="1" applyAlignment="1">
      <alignment vertical="center"/>
    </xf>
    <xf numFmtId="0" fontId="5" fillId="0" borderId="0" xfId="42" applyFont="1" applyAlignment="1">
      <alignment vertical="center"/>
    </xf>
    <xf numFmtId="0" fontId="4" fillId="0" borderId="0" xfId="41" applyFont="1"/>
    <xf numFmtId="0" fontId="45" fillId="0" borderId="0" xfId="41" applyFont="1"/>
    <xf numFmtId="0" fontId="4" fillId="0" borderId="0" xfId="41" applyFont="1" applyAlignment="1">
      <alignment horizontal="right"/>
    </xf>
    <xf numFmtId="0" fontId="3" fillId="0" borderId="0" xfId="41" applyFont="1"/>
    <xf numFmtId="0" fontId="46" fillId="0" borderId="0" xfId="41" applyFont="1" applyAlignment="1">
      <alignment horizontal="center" vertical="center"/>
    </xf>
    <xf numFmtId="0" fontId="45" fillId="0" borderId="0" xfId="41" applyFont="1" applyAlignment="1">
      <alignment horizontal="center" vertical="center"/>
    </xf>
    <xf numFmtId="0" fontId="31" fillId="0" borderId="11" xfId="41" applyFont="1" applyBorder="1" applyAlignment="1">
      <alignment horizontal="center" vertical="center"/>
    </xf>
    <xf numFmtId="0" fontId="31" fillId="0" borderId="12" xfId="41" applyFont="1" applyBorder="1" applyAlignment="1">
      <alignment horizontal="center" vertical="center" wrapText="1"/>
    </xf>
    <xf numFmtId="0" fontId="31" fillId="0" borderId="13" xfId="41" applyFont="1" applyBorder="1" applyAlignment="1">
      <alignment horizontal="center"/>
    </xf>
    <xf numFmtId="0" fontId="31" fillId="0" borderId="14" xfId="41" applyFont="1" applyBorder="1" applyAlignment="1">
      <alignment horizontal="center" vertical="center"/>
    </xf>
    <xf numFmtId="0" fontId="31" fillId="0" borderId="13" xfId="41" applyFont="1" applyBorder="1" applyAlignment="1">
      <alignment horizontal="center" vertical="center"/>
    </xf>
    <xf numFmtId="0" fontId="10" fillId="0" borderId="0" xfId="41" applyFont="1" applyAlignment="1">
      <alignment horizontal="center" vertical="center"/>
    </xf>
    <xf numFmtId="0" fontId="11" fillId="0" borderId="0" xfId="41" applyFont="1" applyAlignment="1">
      <alignment horizontal="right" vertical="top"/>
    </xf>
    <xf numFmtId="0" fontId="31" fillId="0" borderId="0" xfId="0" applyFont="1" applyAlignment="1" applyProtection="1">
      <alignment horizontal="right" vertical="center" indent="1"/>
    </xf>
    <xf numFmtId="0" fontId="37" fillId="0" borderId="0" xfId="0" applyFont="1" applyProtection="1">
      <alignment vertical="center"/>
    </xf>
    <xf numFmtId="0" fontId="0" fillId="0" borderId="0" xfId="0" applyAlignment="1" applyProtection="1">
      <alignment horizontal="center" vertical="center"/>
    </xf>
    <xf numFmtId="0" fontId="0" fillId="0" borderId="0" xfId="0" applyProtection="1">
      <alignment vertical="center"/>
    </xf>
    <xf numFmtId="0" fontId="9" fillId="24" borderId="0" xfId="0" applyFont="1" applyFill="1" applyProtection="1">
      <alignment vertical="center"/>
    </xf>
    <xf numFmtId="0" fontId="0" fillId="24" borderId="0" xfId="0" applyFill="1" applyAlignment="1" applyProtection="1">
      <alignment horizontal="center" vertical="center"/>
    </xf>
    <xf numFmtId="0" fontId="0" fillId="24" borderId="0" xfId="0" applyFill="1" applyProtection="1">
      <alignment vertical="center"/>
    </xf>
    <xf numFmtId="0" fontId="32" fillId="0" borderId="15" xfId="0" applyFont="1" applyBorder="1" applyAlignment="1" applyProtection="1">
      <alignment horizontal="center" vertical="center"/>
    </xf>
    <xf numFmtId="0" fontId="42" fillId="25" borderId="16" xfId="0" applyFont="1" applyFill="1" applyBorder="1" applyAlignment="1" applyProtection="1">
      <alignment horizontal="center" vertical="center" wrapText="1"/>
    </xf>
    <xf numFmtId="0" fontId="42" fillId="25" borderId="17" xfId="0" applyFont="1" applyFill="1" applyBorder="1" applyAlignment="1" applyProtection="1">
      <alignment horizontal="center" vertical="center" wrapText="1"/>
    </xf>
    <xf numFmtId="0" fontId="42" fillId="25" borderId="18" xfId="0" applyFont="1" applyFill="1" applyBorder="1" applyAlignment="1" applyProtection="1">
      <alignment horizontal="center" vertical="center" wrapText="1"/>
    </xf>
    <xf numFmtId="0" fontId="42" fillId="25" borderId="19" xfId="0" applyFont="1" applyFill="1" applyBorder="1" applyAlignment="1" applyProtection="1">
      <alignment horizontal="center" vertical="center" wrapText="1"/>
    </xf>
    <xf numFmtId="0" fontId="32" fillId="0" borderId="20" xfId="0" applyFont="1" applyBorder="1" applyAlignment="1" applyProtection="1">
      <alignment horizontal="center" vertical="center" wrapText="1"/>
    </xf>
    <xf numFmtId="176" fontId="0" fillId="25" borderId="21" xfId="0" applyNumberFormat="1" applyFill="1" applyBorder="1" applyAlignment="1" applyProtection="1">
      <alignment horizontal="center" vertical="center"/>
    </xf>
    <xf numFmtId="176" fontId="0" fillId="25" borderId="22" xfId="0" applyNumberFormat="1" applyFill="1" applyBorder="1" applyAlignment="1" applyProtection="1">
      <alignment horizontal="center" vertical="center"/>
    </xf>
    <xf numFmtId="176" fontId="0" fillId="25" borderId="23" xfId="0" applyNumberFormat="1" applyFill="1" applyBorder="1" applyAlignment="1" applyProtection="1">
      <alignment horizontal="center" vertical="center"/>
    </xf>
    <xf numFmtId="0" fontId="32" fillId="0" borderId="24" xfId="0" applyFont="1" applyBorder="1" applyAlignment="1" applyProtection="1">
      <alignment horizontal="center" vertical="center" wrapText="1"/>
    </xf>
    <xf numFmtId="0" fontId="0" fillId="25" borderId="25" xfId="0" applyFill="1" applyBorder="1" applyProtection="1">
      <alignment vertical="center"/>
    </xf>
    <xf numFmtId="180" fontId="37" fillId="26" borderId="26" xfId="0" applyNumberFormat="1" applyFont="1" applyFill="1" applyBorder="1" applyAlignment="1" applyProtection="1">
      <alignment horizontal="center" vertical="center"/>
    </xf>
    <xf numFmtId="0" fontId="7" fillId="0" borderId="0" xfId="0" applyFont="1" applyAlignment="1" applyProtection="1">
      <alignment horizontal="right" vertical="center" wrapText="1"/>
    </xf>
    <xf numFmtId="0" fontId="7" fillId="0" borderId="0" xfId="0" applyFont="1" applyProtection="1">
      <alignment vertical="center"/>
    </xf>
    <xf numFmtId="176" fontId="43" fillId="0" borderId="27" xfId="0" applyNumberFormat="1" applyFont="1" applyFill="1" applyBorder="1" applyAlignment="1" applyProtection="1">
      <alignment horizontal="center" vertical="center"/>
    </xf>
    <xf numFmtId="176" fontId="43" fillId="0" borderId="28" xfId="0" applyNumberFormat="1" applyFont="1" applyFill="1" applyBorder="1" applyAlignment="1" applyProtection="1">
      <alignment horizontal="center" vertical="center"/>
    </xf>
    <xf numFmtId="176" fontId="36" fillId="0" borderId="29" xfId="0" applyNumberFormat="1" applyFont="1" applyFill="1" applyBorder="1" applyAlignment="1" applyProtection="1">
      <alignment horizontal="center" vertical="center"/>
    </xf>
    <xf numFmtId="176" fontId="43" fillId="0" borderId="11" xfId="0" applyNumberFormat="1" applyFont="1" applyFill="1" applyBorder="1" applyAlignment="1" applyProtection="1">
      <alignment horizontal="center" vertical="center"/>
    </xf>
    <xf numFmtId="176" fontId="43" fillId="0" borderId="12" xfId="0" applyNumberFormat="1" applyFont="1" applyFill="1" applyBorder="1" applyAlignment="1" applyProtection="1">
      <alignment horizontal="center" vertical="center"/>
    </xf>
    <xf numFmtId="176" fontId="36" fillId="0" borderId="30" xfId="0" applyNumberFormat="1" applyFont="1" applyFill="1" applyBorder="1" applyAlignment="1" applyProtection="1">
      <alignment horizontal="center" vertical="center"/>
    </xf>
    <xf numFmtId="176" fontId="43" fillId="0" borderId="17" xfId="0" applyNumberFormat="1" applyFont="1" applyFill="1" applyBorder="1" applyAlignment="1" applyProtection="1">
      <alignment horizontal="center" vertical="center"/>
    </xf>
    <xf numFmtId="176" fontId="43" fillId="0" borderId="16" xfId="0" applyNumberFormat="1" applyFont="1" applyFill="1" applyBorder="1" applyAlignment="1" applyProtection="1">
      <alignment horizontal="center" vertical="center"/>
    </xf>
    <xf numFmtId="176" fontId="36" fillId="0" borderId="31" xfId="0" applyNumberFormat="1" applyFont="1" applyFill="1" applyBorder="1" applyAlignment="1" applyProtection="1">
      <alignment horizontal="center" vertical="center"/>
    </xf>
    <xf numFmtId="0" fontId="43" fillId="0" borderId="32" xfId="0" applyFont="1" applyFill="1" applyBorder="1" applyAlignment="1" applyProtection="1">
      <alignment horizontal="center" vertical="center"/>
    </xf>
    <xf numFmtId="180" fontId="37" fillId="0" borderId="26" xfId="0" applyNumberFormat="1" applyFont="1" applyFill="1" applyBorder="1" applyAlignment="1" applyProtection="1">
      <alignment horizontal="center" vertical="center"/>
    </xf>
    <xf numFmtId="0" fontId="3" fillId="0" borderId="0" xfId="42" applyFont="1" applyAlignment="1" applyProtection="1">
      <alignment vertical="center"/>
    </xf>
    <xf numFmtId="0" fontId="4" fillId="0" borderId="0" xfId="42" applyFont="1" applyAlignment="1" applyProtection="1">
      <alignment horizontal="center" vertical="center"/>
    </xf>
    <xf numFmtId="0" fontId="3" fillId="0" borderId="0" xfId="42" applyFont="1" applyBorder="1" applyAlignment="1" applyProtection="1">
      <alignment vertical="center"/>
    </xf>
    <xf numFmtId="0" fontId="31" fillId="0" borderId="0" xfId="42" applyFont="1" applyAlignment="1" applyProtection="1">
      <alignment vertical="center"/>
    </xf>
    <xf numFmtId="0" fontId="31" fillId="0" borderId="0" xfId="42" applyFont="1" applyAlignment="1" applyProtection="1">
      <alignment horizontal="center" vertical="center"/>
    </xf>
    <xf numFmtId="0" fontId="40" fillId="0" borderId="0" xfId="42" applyFont="1" applyAlignment="1" applyProtection="1">
      <alignment vertical="center"/>
    </xf>
    <xf numFmtId="0" fontId="3" fillId="0" borderId="0" xfId="0" applyFont="1" applyProtection="1">
      <alignment vertical="center"/>
    </xf>
    <xf numFmtId="0" fontId="41" fillId="0" borderId="18" xfId="42" applyFont="1" applyBorder="1" applyAlignment="1" applyProtection="1">
      <alignment horizontal="center" vertical="center" wrapText="1"/>
    </xf>
    <xf numFmtId="0" fontId="41" fillId="0" borderId="0" xfId="42" applyFont="1" applyBorder="1" applyAlignment="1" applyProtection="1">
      <alignment horizontal="left" vertical="center" wrapText="1"/>
    </xf>
    <xf numFmtId="0" fontId="41" fillId="0" borderId="14" xfId="42" applyFont="1" applyBorder="1" applyAlignment="1" applyProtection="1">
      <alignment horizontal="center" vertical="center" wrapText="1"/>
    </xf>
    <xf numFmtId="0" fontId="41" fillId="0" borderId="0" xfId="42" applyFont="1" applyBorder="1" applyAlignment="1" applyProtection="1">
      <alignment horizontal="center" vertical="center" wrapText="1"/>
    </xf>
    <xf numFmtId="0" fontId="41" fillId="0" borderId="0" xfId="42" applyFont="1" applyBorder="1" applyAlignment="1" applyProtection="1">
      <alignment horizontal="justify" vertical="center" wrapText="1"/>
    </xf>
    <xf numFmtId="3" fontId="41" fillId="0" borderId="0" xfId="42" applyNumberFormat="1" applyFont="1" applyBorder="1" applyAlignment="1" applyProtection="1">
      <alignment horizontal="center" vertical="center" wrapText="1"/>
    </xf>
    <xf numFmtId="182" fontId="41" fillId="0" borderId="33" xfId="42" applyNumberFormat="1" applyFont="1" applyBorder="1" applyAlignment="1" applyProtection="1">
      <alignment horizontal="center" vertical="center" wrapText="1"/>
    </xf>
    <xf numFmtId="182" fontId="41" fillId="0" borderId="30" xfId="42" applyNumberFormat="1" applyFont="1" applyBorder="1" applyAlignment="1" applyProtection="1">
      <alignment horizontal="center" vertical="center" wrapText="1"/>
    </xf>
    <xf numFmtId="0" fontId="41" fillId="0" borderId="34" xfId="42" applyFont="1" applyBorder="1" applyAlignment="1" applyProtection="1">
      <alignment horizontal="left" vertical="center" wrapText="1"/>
    </xf>
    <xf numFmtId="182" fontId="41" fillId="0" borderId="35" xfId="42" applyNumberFormat="1" applyFont="1" applyBorder="1" applyAlignment="1" applyProtection="1">
      <alignment horizontal="center" vertical="center" wrapText="1"/>
    </xf>
    <xf numFmtId="0" fontId="8" fillId="0" borderId="0" xfId="0" applyFont="1" applyAlignment="1" applyProtection="1">
      <alignment vertical="center"/>
    </xf>
    <xf numFmtId="0" fontId="8" fillId="0" borderId="0" xfId="0" applyFont="1" applyAlignment="1" applyProtection="1">
      <alignment horizontal="left" vertical="center"/>
    </xf>
    <xf numFmtId="0" fontId="10" fillId="0" borderId="0" xfId="41" applyFont="1" applyAlignment="1" applyProtection="1">
      <alignment horizontal="left" vertical="center" wrapText="1"/>
    </xf>
    <xf numFmtId="0" fontId="30" fillId="0" borderId="0" xfId="0" applyFont="1" applyAlignment="1" applyProtection="1">
      <alignment horizontal="center" vertical="center"/>
    </xf>
    <xf numFmtId="0" fontId="4" fillId="0" borderId="0" xfId="0" applyFont="1" applyAlignment="1" applyProtection="1">
      <alignment horizontal="center" vertical="center"/>
    </xf>
    <xf numFmtId="0" fontId="3" fillId="0" borderId="0" xfId="0" applyFont="1" applyBorder="1" applyAlignment="1" applyProtection="1">
      <alignment horizontal="center" vertical="center"/>
    </xf>
    <xf numFmtId="0" fontId="3" fillId="0" borderId="0" xfId="0" applyFont="1" applyBorder="1" applyAlignment="1" applyProtection="1">
      <alignment vertical="center" wrapText="1"/>
    </xf>
    <xf numFmtId="0" fontId="3" fillId="0" borderId="0" xfId="0" applyFont="1" applyBorder="1" applyAlignment="1" applyProtection="1">
      <alignment vertical="center"/>
    </xf>
    <xf numFmtId="0" fontId="5" fillId="0" borderId="0" xfId="0" quotePrefix="1" applyFont="1" applyAlignment="1" applyProtection="1">
      <alignment horizontal="right" vertical="top" wrapText="1"/>
    </xf>
    <xf numFmtId="0" fontId="33" fillId="0" borderId="0" xfId="0" applyFont="1" applyAlignment="1" applyProtection="1">
      <alignment vertical="center" wrapText="1"/>
    </xf>
    <xf numFmtId="0" fontId="41" fillId="28" borderId="18" xfId="42" applyFont="1" applyFill="1" applyBorder="1" applyAlignment="1" applyProtection="1">
      <alignment horizontal="left" vertical="center" wrapText="1"/>
      <protection locked="0"/>
    </xf>
    <xf numFmtId="0" fontId="41" fillId="28" borderId="14" xfId="42" applyFont="1" applyFill="1" applyBorder="1" applyAlignment="1" applyProtection="1">
      <alignment horizontal="justify" vertical="center" wrapText="1"/>
      <protection locked="0"/>
    </xf>
    <xf numFmtId="0" fontId="3" fillId="28" borderId="18" xfId="0" applyFont="1" applyFill="1" applyBorder="1" applyAlignment="1" applyProtection="1">
      <alignment vertical="center" wrapText="1"/>
      <protection locked="0"/>
    </xf>
    <xf numFmtId="0" fontId="3" fillId="28" borderId="12" xfId="0" applyFont="1" applyFill="1" applyBorder="1" applyAlignment="1" applyProtection="1">
      <alignment vertical="center" wrapText="1"/>
      <protection locked="0"/>
    </xf>
    <xf numFmtId="0" fontId="31" fillId="0" borderId="0" xfId="0" applyFont="1" applyBorder="1" applyAlignment="1" applyProtection="1">
      <alignment vertical="center"/>
    </xf>
    <xf numFmtId="0" fontId="31" fillId="0" borderId="0" xfId="0" applyFont="1" applyBorder="1" applyAlignment="1" applyProtection="1">
      <alignment horizontal="center" vertical="center"/>
    </xf>
    <xf numFmtId="0" fontId="3" fillId="28" borderId="14" xfId="0" applyFont="1" applyFill="1" applyBorder="1" applyAlignment="1" applyProtection="1">
      <alignment vertical="center" wrapText="1"/>
      <protection locked="0"/>
    </xf>
    <xf numFmtId="0" fontId="3" fillId="28" borderId="14" xfId="0" applyFont="1" applyFill="1" applyBorder="1" applyProtection="1">
      <alignment vertical="center"/>
      <protection locked="0"/>
    </xf>
    <xf numFmtId="0" fontId="3" fillId="28" borderId="14" xfId="0" applyFont="1" applyFill="1" applyBorder="1" applyAlignment="1" applyProtection="1">
      <alignment horizontal="center" vertical="center"/>
      <protection locked="0"/>
    </xf>
    <xf numFmtId="0" fontId="3" fillId="28" borderId="12" xfId="0" applyFont="1" applyFill="1" applyBorder="1" applyProtection="1">
      <alignment vertical="center"/>
      <protection locked="0"/>
    </xf>
    <xf numFmtId="0" fontId="3" fillId="28" borderId="18" xfId="0" applyFont="1" applyFill="1" applyBorder="1" applyProtection="1">
      <alignment vertical="center"/>
      <protection locked="0"/>
    </xf>
    <xf numFmtId="0" fontId="3" fillId="28" borderId="18" xfId="0" applyFont="1" applyFill="1" applyBorder="1" applyAlignment="1" applyProtection="1">
      <alignment horizontal="center" vertical="center"/>
      <protection locked="0"/>
    </xf>
    <xf numFmtId="0" fontId="4" fillId="0" borderId="0" xfId="0" applyFont="1" applyProtection="1">
      <alignment vertical="center"/>
    </xf>
    <xf numFmtId="0" fontId="31" fillId="0" borderId="0" xfId="0" applyFont="1" applyProtection="1">
      <alignment vertical="center"/>
    </xf>
    <xf numFmtId="0" fontId="5" fillId="0" borderId="0" xfId="0" applyFont="1" applyProtection="1">
      <alignment vertical="center"/>
    </xf>
    <xf numFmtId="0" fontId="39" fillId="28" borderId="12" xfId="0" applyFont="1" applyFill="1" applyBorder="1" applyAlignment="1" applyProtection="1">
      <alignment horizontal="center" vertical="center" wrapText="1"/>
      <protection locked="0"/>
    </xf>
    <xf numFmtId="0" fontId="31" fillId="28" borderId="12" xfId="0" applyFont="1" applyFill="1" applyBorder="1" applyAlignment="1" applyProtection="1">
      <alignment vertical="center" wrapText="1"/>
      <protection locked="0"/>
    </xf>
    <xf numFmtId="0" fontId="3" fillId="0" borderId="0" xfId="0" applyFont="1" applyAlignment="1" applyProtection="1">
      <alignment horizontal="right" vertical="center"/>
    </xf>
    <xf numFmtId="0" fontId="3" fillId="0" borderId="0" xfId="0" applyFont="1" applyAlignment="1" applyProtection="1">
      <alignment vertical="center"/>
    </xf>
    <xf numFmtId="0" fontId="3" fillId="0" borderId="0" xfId="0" applyFont="1" applyFill="1" applyBorder="1" applyProtection="1">
      <alignment vertical="center"/>
    </xf>
    <xf numFmtId="0" fontId="3" fillId="0" borderId="0" xfId="0" applyFont="1" applyFill="1" applyBorder="1" applyAlignment="1" applyProtection="1">
      <alignment vertical="center"/>
    </xf>
    <xf numFmtId="49" fontId="31" fillId="28" borderId="12" xfId="41" applyNumberFormat="1" applyFont="1" applyFill="1" applyBorder="1" applyAlignment="1" applyProtection="1">
      <alignment horizontal="center" vertical="center"/>
      <protection locked="0"/>
    </xf>
    <xf numFmtId="0" fontId="31" fillId="28" borderId="12" xfId="41" applyFont="1" applyFill="1" applyBorder="1" applyAlignment="1" applyProtection="1">
      <alignment horizontal="center" vertical="center"/>
      <protection locked="0"/>
    </xf>
    <xf numFmtId="0" fontId="31" fillId="28" borderId="12" xfId="41" applyFont="1" applyFill="1" applyBorder="1" applyAlignment="1" applyProtection="1">
      <alignment vertical="center"/>
      <protection locked="0"/>
    </xf>
    <xf numFmtId="49" fontId="31" fillId="28" borderId="12" xfId="41" applyNumberFormat="1" applyFont="1" applyFill="1" applyBorder="1" applyAlignment="1" applyProtection="1">
      <alignment vertical="center"/>
      <protection locked="0"/>
    </xf>
    <xf numFmtId="49" fontId="31" fillId="28" borderId="12" xfId="41" applyNumberFormat="1" applyFont="1" applyFill="1" applyBorder="1" applyAlignment="1" applyProtection="1">
      <alignment horizontal="left" vertical="center"/>
      <protection locked="0"/>
    </xf>
    <xf numFmtId="0" fontId="4" fillId="0" borderId="0" xfId="41" applyFont="1" applyFill="1" applyAlignment="1" applyProtection="1">
      <protection locked="0"/>
    </xf>
    <xf numFmtId="0" fontId="0" fillId="0" borderId="0" xfId="0" applyAlignment="1">
      <alignment vertical="center" wrapText="1"/>
    </xf>
    <xf numFmtId="0" fontId="5" fillId="0" borderId="0" xfId="0" applyFont="1" applyAlignment="1" applyProtection="1">
      <alignment vertical="center" wrapText="1"/>
    </xf>
    <xf numFmtId="0" fontId="3" fillId="28" borderId="12" xfId="0" applyFont="1" applyFill="1" applyBorder="1" applyAlignment="1" applyProtection="1">
      <alignment horizontal="center" vertical="center"/>
      <protection locked="0"/>
    </xf>
    <xf numFmtId="0" fontId="3" fillId="0" borderId="0" xfId="0" applyFont="1" applyFill="1" applyAlignment="1" applyProtection="1">
      <alignment horizontal="center" vertical="center"/>
    </xf>
    <xf numFmtId="0" fontId="3" fillId="0" borderId="0" xfId="42" applyFont="1" applyFill="1" applyBorder="1" applyAlignment="1" applyProtection="1">
      <alignment horizontal="left" vertical="center" shrinkToFit="1"/>
    </xf>
    <xf numFmtId="0" fontId="31" fillId="0" borderId="0" xfId="42" applyFont="1" applyBorder="1" applyAlignment="1" applyProtection="1">
      <alignment vertical="center"/>
    </xf>
    <xf numFmtId="0" fontId="3" fillId="0" borderId="0" xfId="42" applyFont="1" applyFill="1" applyBorder="1" applyAlignment="1" applyProtection="1">
      <alignment horizontal="left" vertical="center"/>
    </xf>
    <xf numFmtId="0" fontId="10" fillId="0" borderId="0" xfId="41" applyFont="1" applyAlignment="1">
      <alignment horizontal="right" vertical="top"/>
    </xf>
    <xf numFmtId="0" fontId="31" fillId="0" borderId="12" xfId="0" applyFont="1" applyFill="1" applyBorder="1" applyAlignment="1" applyProtection="1">
      <alignment horizontal="center" vertical="center"/>
    </xf>
    <xf numFmtId="0" fontId="31" fillId="0" borderId="12" xfId="0" applyFont="1" applyFill="1" applyBorder="1" applyAlignment="1" applyProtection="1">
      <alignment horizontal="center" vertical="center" wrapText="1"/>
    </xf>
    <xf numFmtId="0" fontId="3" fillId="0" borderId="0" xfId="0" applyFont="1" applyAlignment="1" applyProtection="1">
      <alignment vertical="top"/>
    </xf>
    <xf numFmtId="0" fontId="31" fillId="0" borderId="0" xfId="0" applyFont="1" applyAlignment="1" applyProtection="1">
      <alignment horizontal="center" vertical="center"/>
    </xf>
    <xf numFmtId="0" fontId="3" fillId="0" borderId="0" xfId="0" applyFont="1" applyBorder="1" applyProtection="1">
      <alignment vertical="center"/>
    </xf>
    <xf numFmtId="0" fontId="31" fillId="28" borderId="0" xfId="0" applyFont="1" applyFill="1" applyAlignment="1" applyProtection="1">
      <alignment horizontal="right" vertical="center"/>
      <protection locked="0"/>
    </xf>
    <xf numFmtId="0" fontId="6" fillId="24" borderId="0" xfId="0" applyFont="1" applyFill="1" applyAlignment="1" applyProtection="1">
      <alignment horizontal="center" vertical="center"/>
    </xf>
    <xf numFmtId="0" fontId="38" fillId="0" borderId="0" xfId="0" applyFont="1" applyAlignment="1" applyProtection="1">
      <alignment horizontal="center" vertical="center"/>
    </xf>
    <xf numFmtId="0" fontId="12" fillId="0" borderId="0" xfId="0" quotePrefix="1" applyFont="1" applyAlignment="1" applyProtection="1">
      <alignment horizontal="right" vertical="top" wrapText="1"/>
    </xf>
    <xf numFmtId="0" fontId="12" fillId="0" borderId="0" xfId="42" applyFont="1" applyAlignment="1" applyProtection="1">
      <alignment vertical="center"/>
    </xf>
    <xf numFmtId="0" fontId="12" fillId="0" borderId="0" xfId="42" applyFont="1" applyAlignment="1">
      <alignment vertical="center"/>
    </xf>
    <xf numFmtId="0" fontId="12" fillId="0" borderId="0" xfId="41" applyFont="1"/>
    <xf numFmtId="0" fontId="12" fillId="0" borderId="0" xfId="41" applyFont="1" applyProtection="1"/>
    <xf numFmtId="0" fontId="12" fillId="0" borderId="0" xfId="0" applyFont="1" applyProtection="1">
      <alignment vertical="center"/>
    </xf>
    <xf numFmtId="49" fontId="67" fillId="29" borderId="36" xfId="0" applyNumberFormat="1" applyFont="1" applyFill="1" applyBorder="1" applyAlignment="1" applyProtection="1">
      <alignment horizontal="center" vertical="center"/>
    </xf>
    <xf numFmtId="49" fontId="67" fillId="29" borderId="37" xfId="0" applyNumberFormat="1" applyFont="1" applyFill="1" applyBorder="1" applyAlignment="1" applyProtection="1">
      <alignment horizontal="center" vertical="center"/>
    </xf>
    <xf numFmtId="0" fontId="0" fillId="0" borderId="12" xfId="0" applyBorder="1">
      <alignment vertical="center"/>
    </xf>
    <xf numFmtId="0" fontId="0" fillId="0" borderId="12" xfId="0" applyBorder="1" applyAlignment="1">
      <alignment horizontal="center" vertical="center"/>
    </xf>
    <xf numFmtId="0" fontId="0" fillId="0" borderId="0" xfId="0" applyAlignment="1">
      <alignment horizontal="right" vertical="center"/>
    </xf>
    <xf numFmtId="0" fontId="0" fillId="0" borderId="0" xfId="0" quotePrefix="1" applyAlignment="1">
      <alignment horizontal="right" vertical="center"/>
    </xf>
    <xf numFmtId="0" fontId="0" fillId="0" borderId="0" xfId="0" applyFill="1" applyBorder="1" applyAlignment="1">
      <alignment horizontal="left" vertical="center"/>
    </xf>
    <xf numFmtId="0" fontId="0" fillId="0" borderId="0" xfId="0" applyAlignment="1">
      <alignment horizontal="left" vertical="center"/>
    </xf>
    <xf numFmtId="0" fontId="7" fillId="0" borderId="12" xfId="0" applyFont="1" applyBorder="1" applyAlignment="1">
      <alignment horizontal="center" vertical="center"/>
    </xf>
    <xf numFmtId="0" fontId="7" fillId="0" borderId="12" xfId="0" applyFont="1" applyFill="1" applyBorder="1" applyAlignment="1">
      <alignment horizontal="left" vertical="center"/>
    </xf>
    <xf numFmtId="0" fontId="7" fillId="0" borderId="12" xfId="0" quotePrefix="1" applyFont="1" applyFill="1" applyBorder="1" applyAlignment="1">
      <alignment horizontal="left" vertical="center"/>
    </xf>
    <xf numFmtId="0" fontId="7" fillId="0" borderId="12" xfId="0" applyFont="1" applyBorder="1" applyAlignment="1">
      <alignment horizontal="left" vertical="center"/>
    </xf>
    <xf numFmtId="0" fontId="7" fillId="0" borderId="0" xfId="0" applyFont="1" applyAlignment="1">
      <alignment vertical="center" wrapText="1"/>
    </xf>
    <xf numFmtId="183" fontId="32" fillId="0" borderId="38" xfId="0" applyNumberFormat="1" applyFont="1" applyFill="1" applyBorder="1" applyAlignment="1" applyProtection="1">
      <alignment horizontal="right" vertical="center" shrinkToFit="1"/>
    </xf>
    <xf numFmtId="184" fontId="34" fillId="27" borderId="38" xfId="0" applyNumberFormat="1" applyFont="1" applyFill="1" applyBorder="1" applyAlignment="1" applyProtection="1">
      <alignment horizontal="center" vertical="center" shrinkToFit="1"/>
      <protection locked="0"/>
    </xf>
    <xf numFmtId="184" fontId="32" fillId="0" borderId="39" xfId="0" applyNumberFormat="1" applyFont="1" applyFill="1" applyBorder="1" applyAlignment="1" applyProtection="1">
      <alignment vertical="center" shrinkToFit="1"/>
    </xf>
    <xf numFmtId="49" fontId="34" fillId="27" borderId="40" xfId="0" applyNumberFormat="1" applyFont="1" applyFill="1" applyBorder="1" applyAlignment="1" applyProtection="1">
      <alignment horizontal="center" vertical="center" shrinkToFit="1"/>
      <protection locked="0"/>
    </xf>
    <xf numFmtId="0" fontId="7" fillId="0" borderId="0" xfId="0" applyFont="1" applyAlignment="1" applyProtection="1">
      <alignment vertical="center"/>
    </xf>
    <xf numFmtId="0" fontId="12" fillId="0" borderId="0" xfId="0" applyFont="1" applyAlignment="1">
      <alignment horizontal="left" vertical="center" wrapText="1"/>
    </xf>
    <xf numFmtId="0" fontId="12" fillId="0" borderId="0" xfId="0" applyFont="1" applyAlignment="1">
      <alignment vertical="center" wrapText="1"/>
    </xf>
    <xf numFmtId="0" fontId="3" fillId="0" borderId="0" xfId="0" applyFont="1" applyAlignment="1" applyProtection="1">
      <alignment vertical="center" wrapText="1"/>
    </xf>
    <xf numFmtId="0" fontId="5" fillId="0" borderId="0" xfId="0" quotePrefix="1" applyFont="1" applyAlignment="1" applyProtection="1">
      <alignment horizontal="center" vertical="top" wrapText="1"/>
    </xf>
    <xf numFmtId="0" fontId="12" fillId="0" borderId="0" xfId="0" quotePrefix="1" applyFont="1" applyAlignment="1" applyProtection="1">
      <alignment horizontal="center" vertical="top" wrapText="1"/>
    </xf>
    <xf numFmtId="0" fontId="12" fillId="0" borderId="0" xfId="0" quotePrefix="1" applyFont="1" applyAlignment="1" applyProtection="1">
      <alignment vertical="top" wrapText="1"/>
    </xf>
    <xf numFmtId="0" fontId="3" fillId="0" borderId="0" xfId="0" applyFont="1" applyAlignment="1">
      <alignment vertical="center" wrapText="1"/>
    </xf>
    <xf numFmtId="0" fontId="12" fillId="0" borderId="0" xfId="0" applyFont="1" applyFill="1" applyBorder="1" applyAlignment="1">
      <alignment horizontal="center" vertical="center" wrapText="1"/>
    </xf>
    <xf numFmtId="0" fontId="68" fillId="0" borderId="0" xfId="42" applyFont="1" applyAlignment="1">
      <alignment vertical="center"/>
    </xf>
    <xf numFmtId="0" fontId="12" fillId="0" borderId="0" xfId="42" applyFont="1" applyFill="1" applyBorder="1" applyAlignment="1" applyProtection="1">
      <alignment horizontal="left" vertical="center" shrinkToFit="1"/>
    </xf>
    <xf numFmtId="0" fontId="12" fillId="0" borderId="0" xfId="0" applyFont="1" applyFill="1" applyBorder="1" applyAlignment="1" applyProtection="1">
      <alignment horizontal="center" vertical="center" wrapText="1"/>
    </xf>
    <xf numFmtId="0" fontId="68" fillId="0" borderId="0" xfId="0" applyFont="1" applyAlignment="1">
      <alignment vertical="center"/>
    </xf>
    <xf numFmtId="0" fontId="4" fillId="0" borderId="0" xfId="0" applyFont="1" applyBorder="1" applyAlignment="1" applyProtection="1">
      <alignment horizontal="center" vertical="center"/>
    </xf>
    <xf numFmtId="0" fontId="54" fillId="30" borderId="0" xfId="0" applyFont="1" applyFill="1" applyAlignment="1" applyProtection="1">
      <alignment horizontal="right" vertical="center"/>
    </xf>
    <xf numFmtId="0" fontId="0" fillId="0" borderId="0" xfId="0" applyAlignment="1" applyProtection="1">
      <alignment vertical="center"/>
    </xf>
    <xf numFmtId="0" fontId="3" fillId="0" borderId="0" xfId="0" applyFont="1" applyBorder="1" applyAlignment="1" applyProtection="1">
      <alignment horizontal="center" vertical="center" wrapText="1"/>
    </xf>
    <xf numFmtId="0" fontId="11" fillId="0" borderId="0" xfId="0" applyFont="1" applyBorder="1" applyAlignment="1" applyProtection="1">
      <alignment horizontal="center" vertical="center"/>
    </xf>
    <xf numFmtId="0" fontId="12" fillId="0" borderId="0" xfId="42" applyFont="1" applyAlignment="1">
      <alignment horizontal="center" vertical="center" wrapText="1"/>
    </xf>
    <xf numFmtId="0" fontId="7" fillId="0" borderId="0" xfId="0" applyFont="1" applyAlignment="1" applyProtection="1">
      <alignment vertical="center" wrapText="1"/>
    </xf>
    <xf numFmtId="0" fontId="69" fillId="0" borderId="0" xfId="0" applyFont="1" applyAlignment="1" applyProtection="1">
      <alignment vertical="top"/>
      <protection locked="0"/>
    </xf>
    <xf numFmtId="0" fontId="3" fillId="28" borderId="41" xfId="0" applyFont="1" applyFill="1" applyBorder="1" applyAlignment="1" applyProtection="1">
      <alignment vertical="center" shrinkToFit="1"/>
      <protection locked="0"/>
    </xf>
    <xf numFmtId="0" fontId="3" fillId="28" borderId="42" xfId="0" applyFont="1" applyFill="1" applyBorder="1" applyAlignment="1" applyProtection="1">
      <alignment vertical="center" shrinkToFit="1"/>
      <protection locked="0"/>
    </xf>
    <xf numFmtId="0" fontId="12" fillId="0" borderId="0" xfId="0" applyFont="1" applyAlignment="1" applyProtection="1">
      <alignment vertical="center" wrapText="1"/>
    </xf>
    <xf numFmtId="0" fontId="41" fillId="0" borderId="18" xfId="0" applyFont="1" applyBorder="1" applyAlignment="1" applyProtection="1">
      <alignment horizontal="center" vertical="center" wrapText="1"/>
    </xf>
    <xf numFmtId="0" fontId="12" fillId="0" borderId="0" xfId="0" applyFont="1" applyAlignment="1" applyProtection="1">
      <alignment horizontal="right" vertical="top" wrapText="1"/>
    </xf>
    <xf numFmtId="0" fontId="12" fillId="0" borderId="0" xfId="42" applyFont="1" applyAlignment="1">
      <alignment horizontal="right" vertical="top"/>
    </xf>
    <xf numFmtId="0" fontId="12" fillId="0" borderId="0" xfId="42" applyFont="1" applyAlignment="1">
      <alignment horizontal="right" vertical="top" wrapText="1"/>
    </xf>
    <xf numFmtId="0" fontId="3" fillId="0" borderId="0" xfId="42" applyFont="1" applyFill="1" applyAlignment="1" applyProtection="1">
      <alignment vertical="center"/>
    </xf>
    <xf numFmtId="0" fontId="3" fillId="0" borderId="0" xfId="0" applyFont="1" applyFill="1" applyProtection="1">
      <alignment vertical="center"/>
    </xf>
    <xf numFmtId="0" fontId="3" fillId="0" borderId="0" xfId="42" applyFont="1" applyFill="1" applyAlignment="1">
      <alignment vertical="center"/>
    </xf>
    <xf numFmtId="0" fontId="3" fillId="0" borderId="0" xfId="42" applyFont="1" applyFill="1" applyBorder="1" applyAlignment="1" applyProtection="1">
      <alignment vertical="center"/>
    </xf>
    <xf numFmtId="0" fontId="4" fillId="0" borderId="0" xfId="0" applyFont="1" applyFill="1" applyAlignment="1" applyProtection="1">
      <alignment horizontal="center" vertical="center"/>
    </xf>
    <xf numFmtId="0" fontId="31" fillId="0" borderId="0" xfId="42" applyFont="1" applyFill="1" applyAlignment="1" applyProtection="1">
      <alignment horizontal="center" vertical="center"/>
    </xf>
    <xf numFmtId="0" fontId="3" fillId="0" borderId="0" xfId="0" applyFont="1" applyFill="1" applyAlignment="1" applyProtection="1">
      <alignment vertical="center" wrapText="1"/>
    </xf>
    <xf numFmtId="0" fontId="3" fillId="0" borderId="0" xfId="0" applyFont="1" applyFill="1" applyBorder="1" applyAlignment="1" applyProtection="1">
      <alignment vertical="center" wrapText="1"/>
    </xf>
    <xf numFmtId="0" fontId="12" fillId="0" borderId="0" xfId="0" applyFont="1" applyFill="1" applyAlignment="1" applyProtection="1">
      <alignment horizontal="center" vertical="center"/>
    </xf>
    <xf numFmtId="0" fontId="12" fillId="0" borderId="0" xfId="0" applyFont="1" applyFill="1" applyProtection="1">
      <alignment vertical="center"/>
    </xf>
    <xf numFmtId="0" fontId="12" fillId="0" borderId="0" xfId="42" applyFont="1" applyFill="1" applyAlignment="1" applyProtection="1">
      <alignment vertical="center"/>
    </xf>
    <xf numFmtId="0" fontId="12" fillId="0" borderId="0" xfId="42" applyFont="1" applyFill="1" applyAlignment="1" applyProtection="1">
      <alignment horizontal="center" vertical="center"/>
    </xf>
    <xf numFmtId="0" fontId="33" fillId="0" borderId="0" xfId="42" applyFont="1" applyFill="1" applyAlignment="1" applyProtection="1">
      <alignment vertical="center"/>
    </xf>
    <xf numFmtId="0" fontId="4" fillId="0" borderId="0" xfId="0" applyFont="1" applyAlignment="1" applyProtection="1">
      <alignment horizontal="right" vertical="center"/>
    </xf>
    <xf numFmtId="176" fontId="32" fillId="0" borderId="28" xfId="0" applyNumberFormat="1" applyFont="1" applyBorder="1" applyAlignment="1" applyProtection="1">
      <alignment horizontal="center" vertical="center"/>
    </xf>
    <xf numFmtId="0" fontId="32" fillId="0" borderId="28" xfId="0" applyFont="1" applyBorder="1" applyAlignment="1" applyProtection="1">
      <alignment horizontal="center" vertical="center"/>
    </xf>
    <xf numFmtId="0" fontId="6" fillId="0" borderId="43" xfId="0" applyFont="1" applyBorder="1" applyAlignment="1" applyProtection="1">
      <alignment horizontal="center" vertical="center" wrapText="1"/>
    </xf>
    <xf numFmtId="0" fontId="6" fillId="0" borderId="28" xfId="0" applyFont="1" applyBorder="1" applyAlignment="1" applyProtection="1">
      <alignment horizontal="center" vertical="center" wrapText="1"/>
    </xf>
    <xf numFmtId="0" fontId="9" fillId="0" borderId="29" xfId="0" applyFont="1" applyBorder="1" applyAlignment="1" applyProtection="1">
      <alignment horizontal="center" vertical="center" wrapText="1"/>
    </xf>
    <xf numFmtId="0" fontId="32" fillId="0" borderId="44" xfId="0" applyFont="1" applyBorder="1" applyAlignment="1" applyProtection="1">
      <alignment vertical="center"/>
    </xf>
    <xf numFmtId="0" fontId="32" fillId="0" borderId="45" xfId="0" applyFont="1" applyBorder="1" applyAlignment="1" applyProtection="1">
      <alignment vertical="center"/>
    </xf>
    <xf numFmtId="49" fontId="67" fillId="29" borderId="46" xfId="0" applyNumberFormat="1" applyFont="1" applyFill="1" applyBorder="1" applyAlignment="1" applyProtection="1">
      <alignment horizontal="center" vertical="center"/>
      <protection locked="0"/>
    </xf>
    <xf numFmtId="49" fontId="67" fillId="29" borderId="47" xfId="0" applyNumberFormat="1" applyFont="1" applyFill="1" applyBorder="1" applyAlignment="1" applyProtection="1">
      <alignment horizontal="center" vertical="center"/>
      <protection locked="0"/>
    </xf>
    <xf numFmtId="180" fontId="0" fillId="0" borderId="12" xfId="0" applyNumberFormat="1" applyBorder="1" applyAlignment="1">
      <alignment horizontal="center" vertical="center"/>
    </xf>
    <xf numFmtId="0" fontId="32" fillId="0" borderId="14" xfId="0" applyFont="1" applyBorder="1" applyAlignment="1" applyProtection="1">
      <alignment horizontal="center" vertical="center" wrapText="1"/>
    </xf>
    <xf numFmtId="0" fontId="32" fillId="0" borderId="13" xfId="0" applyFont="1" applyBorder="1" applyAlignment="1" applyProtection="1">
      <alignment horizontal="center" vertical="center" wrapText="1"/>
    </xf>
    <xf numFmtId="0" fontId="31" fillId="28" borderId="12" xfId="0" applyFont="1" applyFill="1" applyBorder="1" applyAlignment="1" applyProtection="1">
      <alignment horizontal="center" vertical="center"/>
      <protection locked="0"/>
    </xf>
    <xf numFmtId="182" fontId="41" fillId="0" borderId="0" xfId="42" applyNumberFormat="1" applyFont="1" applyBorder="1" applyAlignment="1" applyProtection="1">
      <alignment horizontal="center" vertical="center" wrapText="1"/>
    </xf>
    <xf numFmtId="185" fontId="0" fillId="0" borderId="48" xfId="0" applyNumberFormat="1" applyFont="1" applyBorder="1" applyAlignment="1" applyProtection="1">
      <alignment horizontal="center" vertical="center"/>
    </xf>
    <xf numFmtId="185" fontId="0" fillId="0" borderId="49" xfId="0" applyNumberFormat="1" applyFont="1" applyBorder="1" applyAlignment="1" applyProtection="1">
      <alignment horizontal="center" vertical="center"/>
    </xf>
    <xf numFmtId="0" fontId="0" fillId="0" borderId="0" xfId="0" applyAlignment="1" applyProtection="1">
      <alignment vertical="center"/>
      <protection locked="0"/>
    </xf>
    <xf numFmtId="185" fontId="0" fillId="0" borderId="50" xfId="0" applyNumberFormat="1" applyFont="1" applyBorder="1" applyAlignment="1" applyProtection="1">
      <alignment horizontal="center" vertical="center"/>
    </xf>
    <xf numFmtId="185" fontId="0" fillId="0" borderId="51" xfId="0" applyNumberFormat="1" applyFont="1" applyBorder="1" applyAlignment="1" applyProtection="1">
      <alignment horizontal="center" vertical="center"/>
    </xf>
    <xf numFmtId="0" fontId="70" fillId="0" borderId="0" xfId="0" applyFont="1" applyAlignment="1" applyProtection="1">
      <alignment vertical="top"/>
      <protection locked="0"/>
    </xf>
    <xf numFmtId="0" fontId="0" fillId="0" borderId="0" xfId="0" applyAlignment="1" applyProtection="1">
      <alignment vertical="center" wrapText="1"/>
    </xf>
    <xf numFmtId="0" fontId="12" fillId="0" borderId="0" xfId="0" applyFont="1" applyAlignment="1" applyProtection="1">
      <alignment horizontal="center" vertical="center"/>
    </xf>
    <xf numFmtId="0" fontId="12" fillId="0" borderId="0" xfId="0" applyFont="1" applyFill="1" applyBorder="1" applyAlignment="1" applyProtection="1">
      <alignment horizontal="center" vertical="top" wrapText="1"/>
    </xf>
    <xf numFmtId="0" fontId="3" fillId="0" borderId="0" xfId="0" applyFont="1" applyFill="1" applyAlignment="1" applyProtection="1">
      <alignment vertical="center"/>
      <protection locked="0"/>
    </xf>
    <xf numFmtId="0" fontId="3" fillId="0" borderId="0" xfId="0" applyFont="1" applyAlignment="1" applyProtection="1">
      <alignment horizontal="left" vertical="center" indent="2"/>
    </xf>
    <xf numFmtId="0" fontId="33" fillId="0" borderId="52" xfId="0" applyFont="1" applyBorder="1" applyAlignment="1" applyProtection="1">
      <alignment horizontal="center" vertical="center" wrapText="1"/>
    </xf>
    <xf numFmtId="0" fontId="33" fillId="0" borderId="52" xfId="0" applyFont="1" applyBorder="1" applyAlignment="1" applyProtection="1">
      <alignment vertical="center" wrapText="1"/>
    </xf>
    <xf numFmtId="0" fontId="32" fillId="0" borderId="16" xfId="0" applyFont="1" applyBorder="1" applyAlignment="1">
      <alignment horizontal="center" vertical="center" wrapText="1"/>
    </xf>
    <xf numFmtId="0" fontId="33" fillId="28" borderId="14" xfId="0" applyFont="1" applyFill="1" applyBorder="1" applyAlignment="1" applyProtection="1">
      <alignment horizontal="center" vertical="center"/>
      <protection locked="0"/>
    </xf>
    <xf numFmtId="0" fontId="33" fillId="0" borderId="53" xfId="0" applyFont="1" applyBorder="1" applyAlignment="1" applyProtection="1">
      <alignment vertical="center" wrapText="1"/>
    </xf>
    <xf numFmtId="0" fontId="32" fillId="0" borderId="14" xfId="0" applyFont="1" applyBorder="1" applyAlignment="1">
      <alignment horizontal="center" vertical="center" wrapText="1"/>
    </xf>
    <xf numFmtId="0" fontId="33" fillId="28" borderId="12" xfId="0" applyFont="1" applyFill="1" applyBorder="1" applyAlignment="1" applyProtection="1">
      <alignment horizontal="center" vertical="center"/>
      <protection locked="0"/>
    </xf>
    <xf numFmtId="0" fontId="33" fillId="0" borderId="54" xfId="0" applyFont="1" applyBorder="1" applyAlignment="1" applyProtection="1">
      <alignment vertical="center" wrapText="1"/>
    </xf>
    <xf numFmtId="0" fontId="32" fillId="0" borderId="12" xfId="0" applyFont="1" applyBorder="1" applyAlignment="1">
      <alignment horizontal="center" vertical="center" wrapText="1"/>
    </xf>
    <xf numFmtId="0" fontId="33" fillId="0" borderId="10" xfId="0" applyFont="1" applyBorder="1" applyAlignment="1" applyProtection="1">
      <alignment vertical="top"/>
    </xf>
    <xf numFmtId="0" fontId="33" fillId="0" borderId="55" xfId="0" applyFont="1" applyBorder="1" applyAlignment="1" applyProtection="1">
      <alignment vertical="top"/>
    </xf>
    <xf numFmtId="0" fontId="33" fillId="0" borderId="0" xfId="0" applyFont="1" applyBorder="1" applyAlignment="1" applyProtection="1">
      <alignment vertical="top"/>
    </xf>
    <xf numFmtId="0" fontId="33" fillId="0" borderId="12" xfId="0" applyFont="1" applyBorder="1" applyAlignment="1" applyProtection="1">
      <alignment horizontal="center" vertical="center" shrinkToFit="1"/>
    </xf>
    <xf numFmtId="0" fontId="33" fillId="28" borderId="56" xfId="0" applyFont="1" applyFill="1" applyBorder="1" applyAlignment="1" applyProtection="1">
      <alignment horizontal="left" vertical="top" wrapText="1" indent="1"/>
      <protection locked="0"/>
    </xf>
    <xf numFmtId="0" fontId="33" fillId="28" borderId="0" xfId="0" applyFont="1" applyFill="1" applyBorder="1" applyAlignment="1" applyProtection="1">
      <alignment horizontal="left" vertical="top" wrapText="1" indent="1"/>
      <protection locked="0"/>
    </xf>
    <xf numFmtId="0" fontId="33" fillId="28" borderId="55" xfId="0" applyFont="1" applyFill="1" applyBorder="1" applyAlignment="1" applyProtection="1">
      <alignment horizontal="left" vertical="top" wrapText="1" indent="1"/>
      <protection locked="0"/>
    </xf>
    <xf numFmtId="179" fontId="36" fillId="26" borderId="29" xfId="0" applyNumberFormat="1" applyFont="1" applyFill="1" applyBorder="1" applyAlignment="1" applyProtection="1">
      <alignment horizontal="center" vertical="center"/>
    </xf>
    <xf numFmtId="179" fontId="36" fillId="26" borderId="30" xfId="0" applyNumberFormat="1" applyFont="1" applyFill="1" applyBorder="1" applyAlignment="1" applyProtection="1">
      <alignment horizontal="center" vertical="center"/>
    </xf>
    <xf numFmtId="179" fontId="36" fillId="26" borderId="31" xfId="0" applyNumberFormat="1" applyFont="1" applyFill="1" applyBorder="1" applyAlignment="1" applyProtection="1">
      <alignment horizontal="center" vertical="center"/>
    </xf>
    <xf numFmtId="0" fontId="5" fillId="0" borderId="0" xfId="41" applyFont="1" applyAlignment="1" applyProtection="1">
      <alignment horizontal="left" vertical="center" wrapText="1"/>
    </xf>
    <xf numFmtId="0" fontId="3" fillId="0" borderId="55" xfId="0" applyFont="1" applyBorder="1" applyAlignment="1" applyProtection="1">
      <alignment horizontal="center" vertical="center"/>
    </xf>
    <xf numFmtId="0" fontId="3" fillId="0" borderId="55" xfId="0" applyFont="1" applyBorder="1" applyAlignment="1" applyProtection="1">
      <alignment vertical="center"/>
    </xf>
    <xf numFmtId="0" fontId="3" fillId="0" borderId="55" xfId="0" applyFont="1" applyBorder="1" applyAlignment="1" applyProtection="1">
      <alignment vertical="center" wrapText="1"/>
    </xf>
    <xf numFmtId="0" fontId="41" fillId="0" borderId="57" xfId="42" applyFont="1" applyBorder="1" applyAlignment="1" applyProtection="1">
      <alignment horizontal="center" vertical="center" wrapText="1"/>
    </xf>
    <xf numFmtId="182" fontId="41" fillId="0" borderId="58" xfId="42" applyNumberFormat="1" applyFont="1" applyBorder="1" applyAlignment="1" applyProtection="1">
      <alignment horizontal="center" vertical="center" wrapText="1"/>
    </xf>
    <xf numFmtId="0" fontId="41" fillId="0" borderId="59" xfId="42" applyFont="1" applyBorder="1" applyAlignment="1" applyProtection="1">
      <alignment horizontal="center" vertical="center" wrapText="1"/>
    </xf>
    <xf numFmtId="182" fontId="41" fillId="0" borderId="60" xfId="42" applyNumberFormat="1" applyFont="1" applyBorder="1" applyAlignment="1" applyProtection="1">
      <alignment horizontal="center" vertical="center" wrapText="1"/>
    </xf>
    <xf numFmtId="0" fontId="41" fillId="0" borderId="61" xfId="42" applyFont="1" applyBorder="1" applyAlignment="1" applyProtection="1">
      <alignment horizontal="center" vertical="center" wrapText="1"/>
    </xf>
    <xf numFmtId="0" fontId="41" fillId="0" borderId="34" xfId="42" applyFont="1" applyBorder="1" applyAlignment="1" applyProtection="1">
      <alignment horizontal="center" vertical="center" wrapText="1"/>
    </xf>
    <xf numFmtId="0" fontId="5" fillId="0" borderId="0" xfId="41" applyFont="1" applyAlignment="1" applyProtection="1">
      <alignment horizontal="left" vertical="center"/>
    </xf>
    <xf numFmtId="0" fontId="3" fillId="28" borderId="41" xfId="0" applyFont="1" applyFill="1" applyBorder="1" applyAlignment="1" applyProtection="1">
      <alignment vertical="center"/>
      <protection locked="0"/>
    </xf>
    <xf numFmtId="0" fontId="3" fillId="28" borderId="42" xfId="0" applyFont="1" applyFill="1" applyBorder="1" applyAlignment="1" applyProtection="1">
      <alignment vertical="center"/>
      <protection locked="0"/>
    </xf>
    <xf numFmtId="0" fontId="33" fillId="0" borderId="0" xfId="0" applyFont="1" applyBorder="1" applyAlignment="1" applyProtection="1">
      <alignment horizontal="left" vertical="center"/>
    </xf>
    <xf numFmtId="0" fontId="33" fillId="0" borderId="0" xfId="0" applyFont="1" applyBorder="1" applyAlignment="1" applyProtection="1">
      <alignment horizontal="left" vertical="center" wrapText="1"/>
    </xf>
    <xf numFmtId="0" fontId="12" fillId="0" borderId="0" xfId="42" applyFont="1" applyAlignment="1">
      <alignment vertical="top"/>
    </xf>
    <xf numFmtId="0" fontId="12" fillId="0" borderId="0" xfId="42" applyFont="1" applyAlignment="1">
      <alignment vertical="top" wrapText="1"/>
    </xf>
    <xf numFmtId="0" fontId="3" fillId="0" borderId="0" xfId="0" applyFont="1" applyAlignment="1" applyProtection="1">
      <alignment horizontal="left" vertical="top"/>
    </xf>
    <xf numFmtId="176" fontId="0" fillId="25" borderId="62" xfId="0" applyNumberFormat="1" applyFill="1" applyBorder="1" applyAlignment="1" applyProtection="1">
      <alignment horizontal="center" vertical="center"/>
    </xf>
    <xf numFmtId="179" fontId="36" fillId="26" borderId="19" xfId="0" applyNumberFormat="1" applyFont="1" applyFill="1" applyBorder="1" applyAlignment="1" applyProtection="1">
      <alignment horizontal="center" vertical="center"/>
    </xf>
    <xf numFmtId="176" fontId="43" fillId="0" borderId="63" xfId="0" applyNumberFormat="1" applyFont="1" applyFill="1" applyBorder="1" applyAlignment="1" applyProtection="1">
      <alignment horizontal="center" vertical="center"/>
    </xf>
    <xf numFmtId="176" fontId="43" fillId="0" borderId="18" xfId="0" applyNumberFormat="1" applyFont="1" applyFill="1" applyBorder="1" applyAlignment="1" applyProtection="1">
      <alignment horizontal="center" vertical="center"/>
    </xf>
    <xf numFmtId="176" fontId="36" fillId="0" borderId="19" xfId="0" applyNumberFormat="1" applyFont="1" applyFill="1" applyBorder="1" applyAlignment="1" applyProtection="1">
      <alignment horizontal="center" vertical="center"/>
    </xf>
    <xf numFmtId="0" fontId="43" fillId="0" borderId="64" xfId="0" applyFont="1" applyFill="1" applyBorder="1" applyAlignment="1" applyProtection="1">
      <alignment horizontal="center" vertical="center"/>
    </xf>
    <xf numFmtId="49" fontId="67" fillId="29" borderId="65" xfId="0" applyNumberFormat="1" applyFont="1" applyFill="1" applyBorder="1" applyAlignment="1" applyProtection="1">
      <alignment horizontal="center" vertical="center"/>
    </xf>
    <xf numFmtId="49" fontId="67" fillId="29" borderId="66" xfId="0" applyNumberFormat="1" applyFont="1" applyFill="1" applyBorder="1" applyAlignment="1" applyProtection="1">
      <alignment horizontal="center" vertical="center"/>
    </xf>
    <xf numFmtId="49" fontId="67" fillId="29" borderId="59" xfId="0" applyNumberFormat="1" applyFont="1" applyFill="1" applyBorder="1" applyAlignment="1" applyProtection="1">
      <alignment horizontal="center" vertical="center"/>
      <protection locked="0"/>
    </xf>
    <xf numFmtId="0" fontId="41" fillId="0" borderId="67" xfId="42" applyFont="1" applyBorder="1" applyAlignment="1" applyProtection="1">
      <alignment horizontal="left" vertical="center" wrapText="1"/>
    </xf>
    <xf numFmtId="0" fontId="41" fillId="0" borderId="11" xfId="42" applyFont="1" applyBorder="1" applyAlignment="1" applyProtection="1">
      <alignment horizontal="left" vertical="center" wrapText="1"/>
    </xf>
    <xf numFmtId="0" fontId="41" fillId="28" borderId="18" xfId="42" applyFont="1" applyFill="1" applyBorder="1" applyAlignment="1" applyProtection="1">
      <alignment horizontal="center" vertical="center" wrapText="1"/>
      <protection locked="0"/>
    </xf>
    <xf numFmtId="0" fontId="41" fillId="28" borderId="14" xfId="42" applyFont="1" applyFill="1" applyBorder="1" applyAlignment="1" applyProtection="1">
      <alignment horizontal="center" vertical="center" wrapText="1"/>
      <protection locked="0"/>
    </xf>
    <xf numFmtId="0" fontId="41" fillId="0" borderId="68" xfId="42" applyFont="1" applyBorder="1" applyAlignment="1" applyProtection="1">
      <alignment horizontal="center" vertical="center" wrapText="1"/>
    </xf>
    <xf numFmtId="0" fontId="41" fillId="0" borderId="68" xfId="42" applyFont="1" applyBorder="1" applyAlignment="1" applyProtection="1">
      <alignment horizontal="left" vertical="center" wrapText="1"/>
    </xf>
    <xf numFmtId="182" fontId="41" fillId="0" borderId="68" xfId="42" applyNumberFormat="1" applyFont="1" applyBorder="1" applyAlignment="1" applyProtection="1">
      <alignment horizontal="center" vertical="center" wrapText="1"/>
    </xf>
    <xf numFmtId="0" fontId="12" fillId="0" borderId="0" xfId="0" applyFont="1" applyAlignment="1" applyProtection="1">
      <alignment horizontal="right" vertical="top"/>
    </xf>
    <xf numFmtId="0" fontId="12" fillId="0" borderId="0" xfId="0" applyFont="1" applyAlignment="1" applyProtection="1">
      <alignment horizontal="right" vertical="center"/>
    </xf>
    <xf numFmtId="0" fontId="12" fillId="0" borderId="0" xfId="0" applyFont="1" applyAlignment="1" applyProtection="1">
      <alignment vertical="center"/>
    </xf>
    <xf numFmtId="0" fontId="12" fillId="0" borderId="0" xfId="42" applyFont="1" applyAlignment="1">
      <alignment horizontal="center" vertical="center" shrinkToFit="1"/>
    </xf>
    <xf numFmtId="0" fontId="12" fillId="0" borderId="0" xfId="0" applyFont="1" applyAlignment="1" applyProtection="1">
      <alignment horizontal="center" vertical="top" shrinkToFit="1"/>
    </xf>
    <xf numFmtId="0" fontId="34" fillId="27" borderId="69" xfId="0" applyFont="1" applyFill="1" applyBorder="1" applyAlignment="1" applyProtection="1">
      <alignment horizontal="center" vertical="center" shrinkToFit="1"/>
      <protection locked="0"/>
    </xf>
    <xf numFmtId="0" fontId="12" fillId="0" borderId="0" xfId="0" applyFont="1" applyFill="1" applyBorder="1" applyAlignment="1">
      <alignment horizontal="center" vertical="top" wrapText="1"/>
    </xf>
    <xf numFmtId="0" fontId="3" fillId="28" borderId="54" xfId="0" applyFont="1" applyFill="1" applyBorder="1" applyAlignment="1" applyProtection="1">
      <alignment horizontal="center" vertical="center" wrapText="1"/>
      <protection locked="0"/>
    </xf>
    <xf numFmtId="0" fontId="41" fillId="28" borderId="14" xfId="42" applyFont="1" applyFill="1" applyBorder="1" applyAlignment="1" applyProtection="1">
      <alignment horizontal="justify" vertical="center" wrapText="1"/>
      <protection locked="0"/>
    </xf>
    <xf numFmtId="0" fontId="3" fillId="28" borderId="12" xfId="0" applyFont="1" applyFill="1" applyBorder="1" applyAlignment="1" applyProtection="1">
      <alignment horizontal="center" vertical="center" wrapText="1"/>
      <protection locked="0"/>
    </xf>
    <xf numFmtId="185" fontId="0" fillId="0" borderId="70" xfId="0" applyNumberFormat="1" applyFont="1" applyBorder="1" applyAlignment="1" applyProtection="1">
      <alignment horizontal="center" vertical="center"/>
    </xf>
    <xf numFmtId="4" fontId="0" fillId="0" borderId="71" xfId="0" applyNumberFormat="1" applyFont="1" applyBorder="1" applyAlignment="1" applyProtection="1">
      <alignment horizontal="center" vertical="center"/>
    </xf>
    <xf numFmtId="4" fontId="0" fillId="0" borderId="54" xfId="0" applyNumberFormat="1" applyFont="1" applyBorder="1" applyAlignment="1" applyProtection="1">
      <alignment horizontal="center" vertical="center"/>
    </xf>
    <xf numFmtId="4" fontId="0" fillId="0" borderId="72" xfId="0" applyNumberFormat="1" applyFont="1" applyBorder="1" applyAlignment="1" applyProtection="1">
      <alignment horizontal="center" vertical="center"/>
    </xf>
    <xf numFmtId="181" fontId="0" fillId="0" borderId="73" xfId="0" applyNumberFormat="1" applyFont="1" applyBorder="1" applyAlignment="1" applyProtection="1">
      <alignment horizontal="center" vertical="center"/>
    </xf>
    <xf numFmtId="4" fontId="0" fillId="0" borderId="52" xfId="0" applyNumberFormat="1" applyFont="1" applyBorder="1" applyAlignment="1" applyProtection="1">
      <alignment horizontal="center" vertical="center"/>
    </xf>
    <xf numFmtId="49" fontId="67" fillId="29" borderId="37" xfId="0" applyNumberFormat="1" applyFont="1" applyFill="1" applyBorder="1" applyAlignment="1" applyProtection="1">
      <alignment horizontal="center" vertical="center"/>
      <protection locked="0"/>
    </xf>
    <xf numFmtId="49" fontId="67" fillId="29" borderId="66" xfId="0" applyNumberFormat="1" applyFont="1" applyFill="1" applyBorder="1" applyAlignment="1" applyProtection="1">
      <alignment horizontal="center" vertical="center"/>
      <protection locked="0"/>
    </xf>
    <xf numFmtId="49" fontId="67" fillId="29" borderId="65" xfId="0" applyNumberFormat="1" applyFont="1" applyFill="1" applyBorder="1" applyAlignment="1" applyProtection="1">
      <alignment horizontal="center" vertical="center"/>
      <protection locked="0"/>
    </xf>
    <xf numFmtId="177" fontId="0" fillId="0" borderId="74" xfId="0" applyNumberFormat="1" applyFont="1" applyBorder="1" applyAlignment="1" applyProtection="1">
      <alignment horizontal="center" vertical="center"/>
    </xf>
    <xf numFmtId="177" fontId="0" fillId="0" borderId="53" xfId="0" applyNumberFormat="1" applyFont="1" applyBorder="1" applyAlignment="1" applyProtection="1">
      <alignment horizontal="center" vertical="center"/>
    </xf>
    <xf numFmtId="177" fontId="0" fillId="0" borderId="75" xfId="0" applyNumberFormat="1" applyFont="1" applyBorder="1" applyAlignment="1" applyProtection="1">
      <alignment horizontal="center" vertical="center"/>
    </xf>
    <xf numFmtId="177" fontId="0" fillId="0" borderId="76" xfId="0" applyNumberFormat="1" applyFont="1" applyBorder="1" applyAlignment="1" applyProtection="1">
      <alignment horizontal="center" vertical="center"/>
    </xf>
    <xf numFmtId="49" fontId="67" fillId="29" borderId="46" xfId="0" applyNumberFormat="1" applyFont="1" applyFill="1" applyBorder="1" applyAlignment="1" applyProtection="1">
      <alignment horizontal="center" vertical="center"/>
    </xf>
    <xf numFmtId="49" fontId="67" fillId="29" borderId="47" xfId="0" applyNumberFormat="1" applyFont="1" applyFill="1" applyBorder="1" applyAlignment="1" applyProtection="1">
      <alignment horizontal="center" vertical="center"/>
    </xf>
    <xf numFmtId="49" fontId="67" fillId="29" borderId="59" xfId="0" applyNumberFormat="1" applyFont="1" applyFill="1" applyBorder="1" applyAlignment="1" applyProtection="1">
      <alignment horizontal="center" vertical="center"/>
    </xf>
    <xf numFmtId="0" fontId="1" fillId="0" borderId="55" xfId="0" applyFont="1" applyBorder="1" applyAlignment="1">
      <alignment vertical="center"/>
    </xf>
    <xf numFmtId="0" fontId="1" fillId="0" borderId="0" xfId="0" applyFont="1" applyFill="1" applyBorder="1" applyAlignment="1">
      <alignment horizontal="center" vertical="center"/>
    </xf>
    <xf numFmtId="0" fontId="12" fillId="0" borderId="0" xfId="0" applyFont="1" applyFill="1" applyAlignment="1" applyProtection="1">
      <alignment horizontal="left" vertical="center"/>
    </xf>
    <xf numFmtId="0" fontId="12" fillId="0" borderId="0" xfId="0" applyFont="1" applyFill="1" applyAlignment="1">
      <alignment vertical="center"/>
    </xf>
    <xf numFmtId="0" fontId="12" fillId="0" borderId="0" xfId="42" applyFont="1" applyFill="1" applyAlignment="1">
      <alignment vertical="center"/>
    </xf>
    <xf numFmtId="0" fontId="60" fillId="0" borderId="0" xfId="42" applyFont="1" applyAlignment="1" applyProtection="1">
      <alignment vertical="center"/>
    </xf>
    <xf numFmtId="0" fontId="0" fillId="0" borderId="0" xfId="0" applyFont="1" applyBorder="1" applyAlignment="1">
      <alignment vertical="center" wrapText="1"/>
    </xf>
    <xf numFmtId="0" fontId="0" fillId="0" borderId="0" xfId="0" applyFont="1" applyBorder="1" applyAlignment="1">
      <alignment horizontal="center" vertical="center" wrapText="1"/>
    </xf>
    <xf numFmtId="0" fontId="41" fillId="0" borderId="0" xfId="42" applyFont="1" applyBorder="1" applyAlignment="1" applyProtection="1">
      <alignment horizontal="left" vertical="center" shrinkToFit="1"/>
    </xf>
    <xf numFmtId="0" fontId="0" fillId="0" borderId="0" xfId="0" applyFont="1" applyBorder="1" applyAlignment="1">
      <alignment vertical="center" shrinkToFit="1"/>
    </xf>
    <xf numFmtId="0" fontId="41" fillId="0" borderId="77" xfId="42" applyFont="1" applyBorder="1" applyAlignment="1" applyProtection="1">
      <alignment vertical="center" shrinkToFit="1"/>
    </xf>
    <xf numFmtId="0" fontId="41" fillId="0" borderId="78" xfId="42" applyFont="1" applyBorder="1" applyAlignment="1" applyProtection="1">
      <alignment vertical="center" shrinkToFit="1"/>
    </xf>
    <xf numFmtId="182" fontId="41" fillId="0" borderId="79" xfId="42" applyNumberFormat="1" applyFont="1" applyBorder="1" applyAlignment="1" applyProtection="1">
      <alignment horizontal="center" vertical="center" wrapText="1"/>
    </xf>
    <xf numFmtId="0" fontId="0" fillId="0" borderId="12" xfId="0" quotePrefix="1" applyBorder="1" applyAlignment="1">
      <alignment horizontal="center" vertical="center"/>
    </xf>
    <xf numFmtId="0" fontId="3" fillId="28" borderId="12" xfId="0" applyFont="1" applyFill="1" applyBorder="1" applyAlignment="1" applyProtection="1">
      <alignment horizontal="center" vertical="center"/>
      <protection locked="0"/>
    </xf>
    <xf numFmtId="0" fontId="3" fillId="28" borderId="54" xfId="0" applyFont="1" applyFill="1" applyBorder="1" applyAlignment="1" applyProtection="1">
      <alignment horizontal="center" vertical="center" wrapText="1"/>
      <protection locked="0"/>
    </xf>
    <xf numFmtId="0" fontId="3" fillId="28" borderId="14" xfId="0" applyFont="1" applyFill="1" applyBorder="1" applyAlignment="1" applyProtection="1">
      <alignment horizontal="center" vertical="center" wrapText="1"/>
      <protection locked="0"/>
    </xf>
    <xf numFmtId="0" fontId="41" fillId="28" borderId="14" xfId="42" applyFont="1" applyFill="1" applyBorder="1" applyAlignment="1" applyProtection="1">
      <alignment horizontal="justify" vertical="center" wrapText="1"/>
      <protection locked="0"/>
    </xf>
    <xf numFmtId="0" fontId="12" fillId="0" borderId="0" xfId="0" applyFont="1" applyFill="1" applyBorder="1" applyAlignment="1" applyProtection="1">
      <alignment horizontal="left" vertical="top" wrapText="1"/>
    </xf>
    <xf numFmtId="0" fontId="3" fillId="0" borderId="12" xfId="0" applyFont="1" applyBorder="1" applyAlignment="1" applyProtection="1">
      <alignment horizontal="center" vertical="center" shrinkToFit="1"/>
    </xf>
    <xf numFmtId="0" fontId="3" fillId="28" borderId="12" xfId="0" applyFont="1" applyFill="1" applyBorder="1" applyAlignment="1" applyProtection="1">
      <alignment horizontal="center" vertical="center"/>
    </xf>
    <xf numFmtId="0" fontId="3" fillId="0" borderId="12" xfId="0" applyFont="1" applyFill="1" applyBorder="1" applyAlignment="1" applyProtection="1">
      <alignment horizontal="center" vertical="center" shrinkToFit="1"/>
    </xf>
    <xf numFmtId="0" fontId="3" fillId="28" borderId="54" xfId="0" applyFont="1" applyFill="1" applyBorder="1" applyAlignment="1" applyProtection="1">
      <alignment horizontal="center" vertical="center" shrinkToFit="1"/>
    </xf>
    <xf numFmtId="0" fontId="3" fillId="28" borderId="42" xfId="0" applyFont="1" applyFill="1" applyBorder="1" applyAlignment="1" applyProtection="1">
      <alignment horizontal="center" vertical="center" shrinkToFit="1"/>
    </xf>
    <xf numFmtId="0" fontId="3" fillId="28" borderId="11" xfId="0" applyFont="1" applyFill="1" applyBorder="1" applyAlignment="1" applyProtection="1">
      <alignment horizontal="center" vertical="center" shrinkToFit="1"/>
    </xf>
    <xf numFmtId="0" fontId="3" fillId="28" borderId="12" xfId="0" applyFont="1" applyFill="1" applyBorder="1" applyAlignment="1" applyProtection="1">
      <alignment horizontal="center" vertical="center" shrinkToFit="1"/>
    </xf>
    <xf numFmtId="0" fontId="12" fillId="0" borderId="0" xfId="0" applyFont="1" applyFill="1" applyBorder="1" applyAlignment="1" applyProtection="1">
      <alignment horizontal="center" vertical="top" shrinkToFit="1"/>
    </xf>
    <xf numFmtId="0" fontId="33" fillId="0" borderId="0" xfId="0" applyFont="1" applyFill="1" applyBorder="1" applyAlignment="1" applyProtection="1">
      <alignment horizontal="left"/>
    </xf>
    <xf numFmtId="0" fontId="3" fillId="28" borderId="18" xfId="0" applyFont="1" applyFill="1" applyBorder="1" applyAlignment="1" applyProtection="1">
      <alignment horizontal="center" vertical="center"/>
    </xf>
    <xf numFmtId="0" fontId="4" fillId="0" borderId="0" xfId="0" applyFont="1" applyFill="1" applyBorder="1" applyProtection="1">
      <alignment vertical="center"/>
    </xf>
    <xf numFmtId="0" fontId="32" fillId="0" borderId="80" xfId="0" applyFont="1" applyBorder="1" applyAlignment="1" applyProtection="1">
      <alignment horizontal="center" vertical="center" wrapText="1"/>
    </xf>
    <xf numFmtId="0" fontId="71" fillId="0" borderId="0" xfId="0" applyFont="1" applyAlignment="1" applyProtection="1">
      <alignment vertical="center"/>
    </xf>
    <xf numFmtId="0" fontId="71" fillId="0" borderId="0" xfId="0" applyFont="1" applyAlignment="1" applyProtection="1">
      <alignment vertical="center" wrapText="1"/>
    </xf>
    <xf numFmtId="0" fontId="12" fillId="0" borderId="0" xfId="0" applyFont="1" applyAlignment="1">
      <alignment horizontal="right" vertical="center" wrapText="1"/>
    </xf>
    <xf numFmtId="0" fontId="72" fillId="0" borderId="0" xfId="0" applyFont="1" applyAlignment="1" applyProtection="1">
      <alignment vertical="center"/>
    </xf>
    <xf numFmtId="0" fontId="73" fillId="0" borderId="0" xfId="0" applyFont="1" applyAlignment="1" applyProtection="1">
      <alignment horizontal="center" vertical="center"/>
    </xf>
    <xf numFmtId="0" fontId="72" fillId="0" borderId="0" xfId="0" applyFont="1" applyFill="1" applyBorder="1" applyProtection="1">
      <alignment vertical="center"/>
    </xf>
    <xf numFmtId="0" fontId="72" fillId="0" borderId="0" xfId="0" applyFont="1" applyBorder="1" applyAlignment="1" applyProtection="1">
      <alignment vertical="center"/>
    </xf>
    <xf numFmtId="0" fontId="0" fillId="0" borderId="12" xfId="0" applyBorder="1" applyAlignment="1">
      <alignment vertical="center" wrapText="1"/>
    </xf>
    <xf numFmtId="0" fontId="3" fillId="28" borderId="12" xfId="0" applyFont="1" applyFill="1" applyBorder="1" applyAlignment="1" applyProtection="1">
      <alignment horizontal="center" vertical="center" wrapText="1"/>
      <protection locked="0"/>
    </xf>
    <xf numFmtId="0" fontId="12" fillId="0" borderId="0" xfId="0" applyFont="1" applyBorder="1" applyAlignment="1" applyProtection="1">
      <alignment horizontal="right" vertical="top" wrapText="1"/>
    </xf>
    <xf numFmtId="0" fontId="12" fillId="0" borderId="0" xfId="0" applyFont="1" applyBorder="1" applyProtection="1">
      <alignment vertical="center"/>
    </xf>
    <xf numFmtId="0" fontId="8" fillId="0" borderId="0" xfId="0" applyFont="1" applyAlignment="1">
      <alignment vertical="center"/>
    </xf>
    <xf numFmtId="49" fontId="8" fillId="0" borderId="0" xfId="0" applyNumberFormat="1" applyFont="1" applyAlignment="1">
      <alignment horizontal="right" vertical="center"/>
    </xf>
    <xf numFmtId="0" fontId="68" fillId="0" borderId="0" xfId="0" applyFont="1" applyFill="1" applyBorder="1" applyAlignment="1">
      <alignment horizontal="center" vertical="top" wrapText="1"/>
    </xf>
    <xf numFmtId="0" fontId="33" fillId="28" borderId="56" xfId="0" applyFont="1" applyFill="1" applyBorder="1" applyAlignment="1" applyProtection="1">
      <alignment horizontal="left" vertical="top" wrapText="1" indent="1"/>
      <protection locked="0"/>
    </xf>
    <xf numFmtId="0" fontId="33" fillId="28" borderId="0" xfId="0" applyFont="1" applyFill="1" applyBorder="1" applyAlignment="1" applyProtection="1">
      <alignment horizontal="left" vertical="top" wrapText="1" indent="1"/>
      <protection locked="0"/>
    </xf>
    <xf numFmtId="0" fontId="33" fillId="28" borderId="55" xfId="0" applyFont="1" applyFill="1" applyBorder="1" applyAlignment="1" applyProtection="1">
      <alignment horizontal="left" vertical="top" wrapText="1" indent="1"/>
      <protection locked="0"/>
    </xf>
    <xf numFmtId="0" fontId="33" fillId="31" borderId="54" xfId="0" applyFont="1" applyFill="1" applyBorder="1" applyAlignment="1" applyProtection="1">
      <alignment vertical="center" wrapText="1"/>
    </xf>
    <xf numFmtId="0" fontId="32" fillId="31" borderId="12" xfId="0" applyFont="1" applyFill="1" applyBorder="1" applyAlignment="1">
      <alignment horizontal="center" vertical="center" wrapText="1"/>
    </xf>
    <xf numFmtId="0" fontId="32" fillId="31" borderId="14" xfId="0" applyFont="1" applyFill="1" applyBorder="1" applyAlignment="1">
      <alignment horizontal="center" vertical="center" wrapText="1"/>
    </xf>
    <xf numFmtId="0" fontId="33" fillId="31" borderId="12" xfId="0" applyFont="1" applyFill="1" applyBorder="1" applyAlignment="1" applyProtection="1">
      <alignment horizontal="center" vertical="center"/>
      <protection locked="0"/>
    </xf>
    <xf numFmtId="177" fontId="0" fillId="31" borderId="74" xfId="0" applyNumberFormat="1" applyFont="1" applyFill="1" applyBorder="1" applyAlignment="1" applyProtection="1">
      <alignment horizontal="center" vertical="center"/>
    </xf>
    <xf numFmtId="177" fontId="0" fillId="31" borderId="53" xfId="0" applyNumberFormat="1" applyFont="1" applyFill="1" applyBorder="1" applyAlignment="1" applyProtection="1">
      <alignment horizontal="center" vertical="center"/>
    </xf>
    <xf numFmtId="0" fontId="32" fillId="31" borderId="80" xfId="0" applyFont="1" applyFill="1" applyBorder="1" applyAlignment="1" applyProtection="1">
      <alignment horizontal="center" vertical="center" wrapText="1"/>
    </xf>
    <xf numFmtId="0" fontId="32" fillId="31" borderId="14" xfId="0" applyFont="1" applyFill="1" applyBorder="1" applyAlignment="1" applyProtection="1">
      <alignment horizontal="center" vertical="center" wrapText="1"/>
    </xf>
    <xf numFmtId="0" fontId="0" fillId="31" borderId="81" xfId="0" applyFont="1" applyFill="1" applyBorder="1" applyAlignment="1">
      <alignment vertical="center" wrapText="1"/>
    </xf>
    <xf numFmtId="177" fontId="32" fillId="31" borderId="45" xfId="0" applyNumberFormat="1" applyFont="1" applyFill="1" applyBorder="1" applyAlignment="1" applyProtection="1">
      <alignment horizontal="center" vertical="center" shrinkToFit="1"/>
    </xf>
    <xf numFmtId="177" fontId="0" fillId="31" borderId="82" xfId="0" applyNumberFormat="1" applyFont="1" applyFill="1" applyBorder="1" applyAlignment="1" applyProtection="1">
      <alignment horizontal="center" vertical="center"/>
    </xf>
    <xf numFmtId="0" fontId="0" fillId="31" borderId="83" xfId="0" applyFont="1" applyFill="1" applyBorder="1" applyAlignment="1">
      <alignment vertical="center" wrapText="1"/>
    </xf>
    <xf numFmtId="177" fontId="32" fillId="31" borderId="44" xfId="0" applyNumberFormat="1" applyFont="1" applyFill="1" applyBorder="1" applyAlignment="1" applyProtection="1">
      <alignment horizontal="center" vertical="center" shrinkToFit="1"/>
    </xf>
    <xf numFmtId="177" fontId="0" fillId="31" borderId="84" xfId="0" applyNumberFormat="1" applyFont="1" applyFill="1" applyBorder="1" applyAlignment="1" applyProtection="1">
      <alignment horizontal="center" vertical="center"/>
    </xf>
    <xf numFmtId="0" fontId="32" fillId="31" borderId="85" xfId="0" applyFont="1" applyFill="1" applyBorder="1" applyAlignment="1" applyProtection="1">
      <alignment horizontal="center" vertical="center" wrapText="1"/>
    </xf>
    <xf numFmtId="177" fontId="0" fillId="31" borderId="86" xfId="0" applyNumberFormat="1" applyFont="1" applyFill="1" applyBorder="1" applyAlignment="1" applyProtection="1">
      <alignment horizontal="center" vertical="center"/>
    </xf>
    <xf numFmtId="0" fontId="32" fillId="31" borderId="87" xfId="0" applyFont="1" applyFill="1" applyBorder="1" applyAlignment="1">
      <alignment vertical="center" wrapText="1"/>
    </xf>
    <xf numFmtId="177" fontId="0" fillId="31" borderId="88" xfId="0" applyNumberFormat="1" applyFont="1" applyFill="1" applyBorder="1" applyAlignment="1" applyProtection="1">
      <alignment horizontal="center" vertical="center"/>
    </xf>
    <xf numFmtId="0" fontId="32" fillId="31" borderId="44" xfId="0" applyFont="1" applyFill="1" applyBorder="1" applyAlignment="1">
      <alignment vertical="center" wrapText="1"/>
    </xf>
    <xf numFmtId="177" fontId="0" fillId="31" borderId="89" xfId="0" applyNumberFormat="1" applyFont="1" applyFill="1" applyBorder="1" applyAlignment="1" applyProtection="1">
      <alignment horizontal="center" vertical="center"/>
    </xf>
    <xf numFmtId="0" fontId="32" fillId="31" borderId="85" xfId="0" applyFont="1" applyFill="1" applyBorder="1" applyAlignment="1">
      <alignment vertical="center" wrapText="1"/>
    </xf>
    <xf numFmtId="177" fontId="0" fillId="31" borderId="90" xfId="0" applyNumberFormat="1" applyFont="1" applyFill="1" applyBorder="1" applyAlignment="1" applyProtection="1">
      <alignment horizontal="center" vertical="center"/>
    </xf>
    <xf numFmtId="0" fontId="3" fillId="31" borderId="0" xfId="0" applyFont="1" applyFill="1" applyAlignment="1" applyProtection="1">
      <alignment vertical="center"/>
    </xf>
    <xf numFmtId="0" fontId="4" fillId="31" borderId="0" xfId="0" applyFont="1" applyFill="1" applyAlignment="1" applyProtection="1">
      <alignment horizontal="center" vertical="center"/>
    </xf>
    <xf numFmtId="0" fontId="74" fillId="0" borderId="0" xfId="0" applyFont="1" applyAlignment="1" applyProtection="1">
      <alignment vertical="top"/>
      <protection locked="0"/>
    </xf>
    <xf numFmtId="0" fontId="75" fillId="0" borderId="0" xfId="0" applyFont="1" applyAlignment="1" applyProtection="1">
      <alignment vertical="top"/>
      <protection locked="0"/>
    </xf>
    <xf numFmtId="0" fontId="66" fillId="0" borderId="0" xfId="0" applyFont="1" applyProtection="1">
      <alignment vertical="center"/>
    </xf>
    <xf numFmtId="0" fontId="3" fillId="31" borderId="0" xfId="0" applyFont="1" applyFill="1" applyBorder="1" applyProtection="1">
      <alignment vertical="center"/>
    </xf>
    <xf numFmtId="0" fontId="3" fillId="31" borderId="0" xfId="0" applyFont="1" applyFill="1" applyBorder="1" applyAlignment="1" applyProtection="1">
      <alignment vertical="center"/>
    </xf>
    <xf numFmtId="0" fontId="12" fillId="31" borderId="0" xfId="0" applyFont="1" applyFill="1" applyBorder="1" applyAlignment="1" applyProtection="1">
      <alignment horizontal="center" vertical="center" wrapText="1"/>
    </xf>
    <xf numFmtId="0" fontId="3" fillId="31" borderId="0" xfId="0" applyFont="1" applyFill="1" applyProtection="1">
      <alignment vertical="center"/>
    </xf>
    <xf numFmtId="0" fontId="33" fillId="0" borderId="54" xfId="0" applyFont="1" applyFill="1" applyBorder="1" applyAlignment="1" applyProtection="1">
      <alignment vertical="center" wrapText="1"/>
    </xf>
    <xf numFmtId="0" fontId="32" fillId="0" borderId="12" xfId="0" applyFont="1" applyFill="1" applyBorder="1" applyAlignment="1">
      <alignment horizontal="center" vertical="center" wrapText="1"/>
    </xf>
    <xf numFmtId="0" fontId="71" fillId="0" borderId="0" xfId="0" applyFont="1">
      <alignment vertical="center"/>
    </xf>
    <xf numFmtId="0" fontId="5" fillId="0" borderId="0" xfId="0" applyFont="1" applyAlignment="1">
      <alignment horizontal="right" vertical="center"/>
    </xf>
    <xf numFmtId="0" fontId="31" fillId="0" borderId="0" xfId="0" applyFont="1" applyAlignment="1">
      <alignment horizontal="right" vertical="center" indent="1"/>
    </xf>
    <xf numFmtId="0" fontId="9" fillId="24" borderId="0" xfId="0" applyFont="1" applyFill="1">
      <alignment vertical="center"/>
    </xf>
    <xf numFmtId="0" fontId="0" fillId="24" borderId="0" xfId="0" applyFill="1" applyAlignment="1">
      <alignment horizontal="center" vertical="center"/>
    </xf>
    <xf numFmtId="0" fontId="0" fillId="24" borderId="0" xfId="0" applyFill="1">
      <alignment vertical="center"/>
    </xf>
    <xf numFmtId="0" fontId="32" fillId="0" borderId="15" xfId="0" applyFont="1" applyBorder="1" applyAlignment="1">
      <alignment horizontal="center" vertical="center"/>
    </xf>
    <xf numFmtId="183" fontId="32" fillId="0" borderId="38" xfId="0" applyNumberFormat="1" applyFont="1" applyBorder="1" applyAlignment="1">
      <alignment horizontal="right" vertical="center" shrinkToFit="1"/>
    </xf>
    <xf numFmtId="184" fontId="32" fillId="0" borderId="39" xfId="0" applyNumberFormat="1" applyFont="1" applyBorder="1" applyAlignment="1">
      <alignment vertical="center" shrinkToFit="1"/>
    </xf>
    <xf numFmtId="0" fontId="42" fillId="25" borderId="16" xfId="0" applyFont="1" applyFill="1" applyBorder="1" applyAlignment="1">
      <alignment horizontal="center" vertical="center" wrapText="1"/>
    </xf>
    <xf numFmtId="0" fontId="42" fillId="25" borderId="17" xfId="0" applyFont="1" applyFill="1" applyBorder="1" applyAlignment="1">
      <alignment horizontal="center" vertical="center" wrapText="1"/>
    </xf>
    <xf numFmtId="0" fontId="42" fillId="25" borderId="18" xfId="0" applyFont="1" applyFill="1" applyBorder="1" applyAlignment="1">
      <alignment horizontal="center" vertical="center" wrapText="1"/>
    </xf>
    <xf numFmtId="0" fontId="42" fillId="25" borderId="19" xfId="0" applyFont="1" applyFill="1" applyBorder="1" applyAlignment="1">
      <alignment horizontal="center" vertical="center" wrapText="1"/>
    </xf>
    <xf numFmtId="0" fontId="32" fillId="0" borderId="91" xfId="0" applyFont="1" applyBorder="1" applyAlignment="1">
      <alignment horizontal="center" vertical="center"/>
    </xf>
    <xf numFmtId="177" fontId="1" fillId="0" borderId="74" xfId="0" applyNumberFormat="1" applyFont="1" applyBorder="1" applyAlignment="1">
      <alignment horizontal="center" vertical="center"/>
    </xf>
    <xf numFmtId="0" fontId="32" fillId="0" borderId="14" xfId="0" applyFont="1" applyBorder="1" applyAlignment="1">
      <alignment horizontal="center" vertical="center"/>
    </xf>
    <xf numFmtId="177" fontId="1" fillId="0" borderId="53" xfId="0" applyNumberFormat="1" applyFont="1" applyBorder="1" applyAlignment="1">
      <alignment horizontal="center" vertical="center"/>
    </xf>
    <xf numFmtId="185" fontId="0" fillId="0" borderId="50" xfId="0" applyNumberFormat="1" applyBorder="1" applyAlignment="1">
      <alignment horizontal="center" vertical="center"/>
    </xf>
    <xf numFmtId="49" fontId="67" fillId="29" borderId="36" xfId="0" applyNumberFormat="1" applyFont="1" applyFill="1" applyBorder="1" applyAlignment="1" applyProtection="1">
      <alignment horizontal="center" vertical="center"/>
      <protection locked="0"/>
    </xf>
    <xf numFmtId="185" fontId="0" fillId="0" borderId="51" xfId="0" applyNumberFormat="1" applyBorder="1" applyAlignment="1">
      <alignment horizontal="center" vertical="center"/>
    </xf>
    <xf numFmtId="185" fontId="0" fillId="0" borderId="70" xfId="0" applyNumberFormat="1" applyBorder="1" applyAlignment="1">
      <alignment horizontal="center" vertical="center"/>
    </xf>
    <xf numFmtId="177" fontId="1" fillId="0" borderId="75" xfId="0" applyNumberFormat="1" applyFont="1" applyBorder="1" applyAlignment="1">
      <alignment horizontal="center" vertical="center"/>
    </xf>
    <xf numFmtId="0" fontId="32" fillId="0" borderId="20" xfId="0" applyFont="1" applyBorder="1" applyAlignment="1">
      <alignment horizontal="center" vertical="center"/>
    </xf>
    <xf numFmtId="177" fontId="1" fillId="0" borderId="92" xfId="0" applyNumberFormat="1" applyFont="1" applyBorder="1" applyAlignment="1">
      <alignment horizontal="center" vertical="center" wrapText="1"/>
    </xf>
    <xf numFmtId="0" fontId="32" fillId="0" borderId="93" xfId="0" applyFont="1" applyBorder="1" applyAlignment="1">
      <alignment horizontal="center" vertical="center"/>
    </xf>
    <xf numFmtId="177" fontId="1" fillId="0" borderId="94" xfId="0" applyNumberFormat="1" applyFont="1" applyBorder="1" applyAlignment="1">
      <alignment horizontal="center" vertical="center"/>
    </xf>
    <xf numFmtId="0" fontId="32" fillId="0" borderId="28" xfId="0" applyFont="1" applyBorder="1" applyAlignment="1">
      <alignment horizontal="center" vertical="center"/>
    </xf>
    <xf numFmtId="176" fontId="32" fillId="0" borderId="28" xfId="0" applyNumberFormat="1" applyFont="1" applyBorder="1" applyAlignment="1">
      <alignment horizontal="center" vertical="center"/>
    </xf>
    <xf numFmtId="0" fontId="6" fillId="0" borderId="43" xfId="0" applyFont="1" applyBorder="1" applyAlignment="1">
      <alignment horizontal="center" vertical="center" wrapText="1"/>
    </xf>
    <xf numFmtId="0" fontId="6" fillId="0" borderId="28" xfId="0" applyFont="1" applyBorder="1" applyAlignment="1">
      <alignment horizontal="center" vertical="center" wrapText="1"/>
    </xf>
    <xf numFmtId="0" fontId="9" fillId="0" borderId="29" xfId="0" applyFont="1" applyBorder="1" applyAlignment="1">
      <alignment horizontal="center" vertical="center" wrapText="1"/>
    </xf>
    <xf numFmtId="0" fontId="32" fillId="0" borderId="80" xfId="0" applyFont="1" applyBorder="1" applyAlignment="1">
      <alignment horizontal="center" vertical="center"/>
    </xf>
    <xf numFmtId="0" fontId="32" fillId="0" borderId="45" xfId="0" applyFont="1" applyBorder="1">
      <alignment vertical="center"/>
    </xf>
    <xf numFmtId="185" fontId="0" fillId="0" borderId="48" xfId="0" applyNumberFormat="1" applyBorder="1" applyAlignment="1">
      <alignment horizontal="center" vertical="center"/>
    </xf>
    <xf numFmtId="0" fontId="32" fillId="0" borderId="44" xfId="0" applyFont="1" applyBorder="1">
      <alignment vertical="center"/>
    </xf>
    <xf numFmtId="185" fontId="0" fillId="0" borderId="49" xfId="0" applyNumberFormat="1" applyBorder="1" applyAlignment="1">
      <alignment horizontal="center" vertical="center"/>
    </xf>
    <xf numFmtId="0" fontId="32" fillId="0" borderId="20" xfId="0" applyFont="1" applyBorder="1" applyAlignment="1">
      <alignment horizontal="center" vertical="center" wrapText="1"/>
    </xf>
    <xf numFmtId="0" fontId="32" fillId="0" borderId="80" xfId="0" applyFont="1" applyBorder="1" applyAlignment="1">
      <alignment horizontal="center" vertical="center" wrapText="1"/>
    </xf>
    <xf numFmtId="177" fontId="0" fillId="0" borderId="74" xfId="0" applyNumberFormat="1" applyBorder="1" applyAlignment="1">
      <alignment horizontal="center" vertical="center"/>
    </xf>
    <xf numFmtId="177" fontId="0" fillId="0" borderId="53" xfId="0" applyNumberFormat="1" applyBorder="1" applyAlignment="1">
      <alignment horizontal="center" vertical="center"/>
    </xf>
    <xf numFmtId="4" fontId="0" fillId="0" borderId="71" xfId="0" applyNumberFormat="1" applyBorder="1" applyAlignment="1">
      <alignment horizontal="center" vertical="center"/>
    </xf>
    <xf numFmtId="176" fontId="0" fillId="25" borderId="21" xfId="0" applyNumberFormat="1" applyFill="1" applyBorder="1" applyAlignment="1">
      <alignment horizontal="center" vertical="center"/>
    </xf>
    <xf numFmtId="176" fontId="43" fillId="0" borderId="27" xfId="0" applyNumberFormat="1" applyFont="1" applyBorder="1" applyAlignment="1">
      <alignment horizontal="center" vertical="center"/>
    </xf>
    <xf numFmtId="176" fontId="43" fillId="0" borderId="28" xfId="0" applyNumberFormat="1" applyFont="1" applyBorder="1" applyAlignment="1">
      <alignment horizontal="center" vertical="center"/>
    </xf>
    <xf numFmtId="176" fontId="36" fillId="0" borderId="29" xfId="0" applyNumberFormat="1" applyFont="1" applyBorder="1" applyAlignment="1">
      <alignment horizontal="center" vertical="center"/>
    </xf>
    <xf numFmtId="4" fontId="0" fillId="0" borderId="54" xfId="0" applyNumberFormat="1" applyBorder="1" applyAlignment="1">
      <alignment horizontal="center" vertical="center"/>
    </xf>
    <xf numFmtId="176" fontId="0" fillId="25" borderId="22" xfId="0" applyNumberFormat="1" applyFill="1" applyBorder="1" applyAlignment="1">
      <alignment horizontal="center" vertical="center"/>
    </xf>
    <xf numFmtId="176" fontId="43" fillId="0" borderId="11" xfId="0" applyNumberFormat="1" applyFont="1" applyBorder="1" applyAlignment="1">
      <alignment horizontal="center" vertical="center"/>
    </xf>
    <xf numFmtId="176" fontId="43" fillId="0" borderId="12" xfId="0" applyNumberFormat="1" applyFont="1" applyBorder="1" applyAlignment="1">
      <alignment horizontal="center" vertical="center"/>
    </xf>
    <xf numFmtId="176" fontId="36" fillId="0" borderId="30" xfId="0" applyNumberFormat="1" applyFont="1" applyBorder="1" applyAlignment="1">
      <alignment horizontal="center" vertical="center"/>
    </xf>
    <xf numFmtId="176" fontId="43" fillId="0" borderId="63" xfId="0" applyNumberFormat="1" applyFont="1" applyBorder="1" applyAlignment="1">
      <alignment horizontal="center" vertical="center"/>
    </xf>
    <xf numFmtId="0" fontId="32" fillId="0" borderId="24" xfId="0" applyFont="1" applyBorder="1" applyAlignment="1">
      <alignment horizontal="center" vertical="center" wrapText="1"/>
    </xf>
    <xf numFmtId="181" fontId="0" fillId="0" borderId="73" xfId="0" applyNumberFormat="1" applyBorder="1" applyAlignment="1">
      <alignment horizontal="center" vertical="center"/>
    </xf>
    <xf numFmtId="0" fontId="0" fillId="25" borderId="25" xfId="0" applyFill="1" applyBorder="1">
      <alignment vertical="center"/>
    </xf>
    <xf numFmtId="0" fontId="43" fillId="0" borderId="32" xfId="0" applyFont="1" applyBorder="1" applyAlignment="1">
      <alignment horizontal="center" vertical="center"/>
    </xf>
    <xf numFmtId="180" fontId="37" fillId="0" borderId="26" xfId="0" applyNumberFormat="1" applyFont="1" applyBorder="1" applyAlignment="1">
      <alignment horizontal="center" vertical="center"/>
    </xf>
    <xf numFmtId="0" fontId="7" fillId="0" borderId="0" xfId="0" applyFont="1" applyAlignment="1">
      <alignment horizontal="right" vertical="center" wrapText="1"/>
    </xf>
    <xf numFmtId="0" fontId="7" fillId="0" borderId="0" xfId="0" applyFont="1" applyAlignment="1">
      <alignment horizontal="left" vertical="center"/>
    </xf>
    <xf numFmtId="0" fontId="7" fillId="0" borderId="12" xfId="0" quotePrefix="1" applyFont="1" applyBorder="1" applyAlignment="1">
      <alignment horizontal="left" vertical="center"/>
    </xf>
    <xf numFmtId="4" fontId="0" fillId="0" borderId="30" xfId="0" applyNumberFormat="1" applyBorder="1" applyAlignment="1">
      <alignment horizontal="center" vertical="center"/>
    </xf>
    <xf numFmtId="0" fontId="43" fillId="0" borderId="34" xfId="0" applyFont="1" applyBorder="1" applyAlignment="1">
      <alignment horizontal="center" vertical="center"/>
    </xf>
    <xf numFmtId="0" fontId="32" fillId="0" borderId="93" xfId="0" applyFont="1" applyBorder="1" applyAlignment="1">
      <alignment horizontal="center" vertical="center" wrapText="1"/>
    </xf>
    <xf numFmtId="0" fontId="32" fillId="0" borderId="20" xfId="0" applyFont="1" applyBorder="1" applyAlignment="1" applyProtection="1">
      <alignment horizontal="center" vertical="center" wrapText="1"/>
      <protection locked="0"/>
    </xf>
    <xf numFmtId="177" fontId="0" fillId="0" borderId="75" xfId="0" applyNumberFormat="1" applyBorder="1" applyAlignment="1" applyProtection="1">
      <alignment horizontal="center" vertical="center"/>
      <protection locked="0"/>
    </xf>
    <xf numFmtId="0" fontId="32" fillId="0" borderId="14" xfId="0" applyFont="1" applyBorder="1" applyAlignment="1" applyProtection="1">
      <alignment horizontal="center" vertical="center" wrapText="1"/>
      <protection locked="0"/>
    </xf>
    <xf numFmtId="177" fontId="0" fillId="0" borderId="53" xfId="0" applyNumberFormat="1" applyBorder="1" applyAlignment="1" applyProtection="1">
      <alignment horizontal="center" vertical="center"/>
      <protection locked="0"/>
    </xf>
    <xf numFmtId="0" fontId="0" fillId="0" borderId="0" xfId="0" applyProtection="1">
      <alignment vertical="center"/>
      <protection locked="0"/>
    </xf>
    <xf numFmtId="0" fontId="71" fillId="0" borderId="0" xfId="0" applyFont="1" applyAlignment="1">
      <alignment vertical="center" wrapText="1"/>
    </xf>
    <xf numFmtId="0" fontId="0" fillId="0" borderId="81" xfId="0" applyBorder="1" applyAlignment="1" applyProtection="1">
      <alignment vertical="center" wrapText="1"/>
      <protection locked="0"/>
    </xf>
    <xf numFmtId="177" fontId="32" fillId="0" borderId="45" xfId="0" applyNumberFormat="1" applyFont="1" applyBorder="1" applyAlignment="1" applyProtection="1">
      <alignment horizontal="center" vertical="center" shrinkToFit="1"/>
      <protection locked="0"/>
    </xf>
    <xf numFmtId="177" fontId="0" fillId="0" borderId="82" xfId="0" applyNumberFormat="1" applyBorder="1" applyAlignment="1" applyProtection="1">
      <alignment horizontal="center" vertical="center"/>
      <protection locked="0"/>
    </xf>
    <xf numFmtId="0" fontId="0" fillId="0" borderId="83" xfId="0" applyBorder="1" applyAlignment="1" applyProtection="1">
      <alignment vertical="center" wrapText="1"/>
      <protection locked="0"/>
    </xf>
    <xf numFmtId="177" fontId="32" fillId="0" borderId="44" xfId="0" applyNumberFormat="1" applyFont="1" applyBorder="1" applyAlignment="1" applyProtection="1">
      <alignment horizontal="center" vertical="center" shrinkToFit="1"/>
      <protection locked="0"/>
    </xf>
    <xf numFmtId="177" fontId="0" fillId="0" borderId="84" xfId="0" applyNumberFormat="1" applyBorder="1" applyAlignment="1" applyProtection="1">
      <alignment horizontal="center" vertical="center"/>
      <protection locked="0"/>
    </xf>
    <xf numFmtId="0" fontId="32" fillId="0" borderId="85" xfId="0" applyFont="1" applyBorder="1" applyAlignment="1" applyProtection="1">
      <alignment horizontal="center" vertical="center" shrinkToFit="1"/>
      <protection locked="0"/>
    </xf>
    <xf numFmtId="177" fontId="0" fillId="0" borderId="86" xfId="0" applyNumberFormat="1" applyBorder="1" applyAlignment="1" applyProtection="1">
      <alignment horizontal="center" vertical="center"/>
      <protection locked="0"/>
    </xf>
    <xf numFmtId="0" fontId="32" fillId="0" borderId="95" xfId="0" applyFont="1" applyBorder="1" applyAlignment="1">
      <alignment vertical="center" wrapText="1"/>
    </xf>
    <xf numFmtId="177" fontId="0" fillId="0" borderId="96" xfId="0" applyNumberFormat="1" applyBorder="1" applyAlignment="1">
      <alignment horizontal="center" vertical="center"/>
    </xf>
    <xf numFmtId="0" fontId="32" fillId="0" borderId="44" xfId="0" applyFont="1" applyBorder="1" applyAlignment="1">
      <alignment vertical="center" wrapText="1"/>
    </xf>
    <xf numFmtId="177" fontId="0" fillId="0" borderId="89" xfId="0" applyNumberFormat="1" applyBorder="1" applyAlignment="1">
      <alignment horizontal="center" vertical="center"/>
    </xf>
    <xf numFmtId="0" fontId="32" fillId="0" borderId="85" xfId="0" applyFont="1" applyBorder="1" applyAlignment="1">
      <alignment vertical="center" wrapText="1"/>
    </xf>
    <xf numFmtId="177" fontId="0" fillId="0" borderId="90" xfId="0" applyNumberFormat="1" applyBorder="1" applyAlignment="1">
      <alignment horizontal="center" vertical="center"/>
    </xf>
    <xf numFmtId="0" fontId="32" fillId="0" borderId="80" xfId="0" applyFont="1" applyFill="1" applyBorder="1" applyAlignment="1" applyProtection="1">
      <alignment horizontal="center" vertical="center"/>
    </xf>
    <xf numFmtId="177" fontId="0" fillId="0" borderId="74" xfId="0" applyNumberFormat="1" applyFont="1" applyFill="1" applyBorder="1" applyAlignment="1" applyProtection="1">
      <alignment horizontal="center" vertical="center"/>
    </xf>
    <xf numFmtId="0" fontId="32" fillId="0" borderId="14" xfId="0" applyFont="1" applyFill="1" applyBorder="1" applyAlignment="1" applyProtection="1">
      <alignment horizontal="center" vertical="center"/>
    </xf>
    <xf numFmtId="177" fontId="0" fillId="0" borderId="53" xfId="0" applyNumberFormat="1" applyFont="1" applyFill="1" applyBorder="1" applyAlignment="1" applyProtection="1">
      <alignment horizontal="center" vertical="center"/>
    </xf>
    <xf numFmtId="0" fontId="32" fillId="0" borderId="20" xfId="0" applyFont="1" applyFill="1" applyBorder="1" applyAlignment="1" applyProtection="1">
      <alignment horizontal="center" vertical="center"/>
    </xf>
    <xf numFmtId="177" fontId="0" fillId="0" borderId="92" xfId="0" applyNumberFormat="1" applyFont="1" applyFill="1" applyBorder="1" applyAlignment="1" applyProtection="1">
      <alignment horizontal="center" vertical="center" wrapText="1"/>
    </xf>
    <xf numFmtId="0" fontId="32" fillId="0" borderId="93" xfId="0" applyFont="1" applyFill="1" applyBorder="1" applyAlignment="1" applyProtection="1">
      <alignment horizontal="center" vertical="center"/>
    </xf>
    <xf numFmtId="177" fontId="0" fillId="0" borderId="94" xfId="0" applyNumberFormat="1" applyFont="1" applyFill="1" applyBorder="1" applyAlignment="1" applyProtection="1">
      <alignment horizontal="center" vertical="center"/>
    </xf>
    <xf numFmtId="0" fontId="32" fillId="0" borderId="91" xfId="0" applyFont="1" applyFill="1" applyBorder="1" applyAlignment="1" applyProtection="1">
      <alignment horizontal="center" vertical="center"/>
    </xf>
    <xf numFmtId="0" fontId="32" fillId="32" borderId="91" xfId="0" applyFont="1" applyFill="1" applyBorder="1" applyAlignment="1" applyProtection="1">
      <alignment horizontal="center" vertical="center" wrapText="1"/>
    </xf>
    <xf numFmtId="177" fontId="0" fillId="32" borderId="97" xfId="0" applyNumberFormat="1" applyFont="1" applyFill="1" applyBorder="1" applyAlignment="1" applyProtection="1">
      <alignment horizontal="center" vertical="center"/>
    </xf>
    <xf numFmtId="0" fontId="32" fillId="32" borderId="13" xfId="0" applyFont="1" applyFill="1" applyBorder="1" applyAlignment="1" applyProtection="1">
      <alignment horizontal="center" vertical="center" wrapText="1"/>
    </xf>
    <xf numFmtId="177" fontId="0" fillId="32" borderId="56" xfId="0" applyNumberFormat="1" applyFont="1" applyFill="1" applyBorder="1" applyAlignment="1" applyProtection="1">
      <alignment horizontal="center" vertical="center"/>
    </xf>
    <xf numFmtId="177" fontId="1" fillId="0" borderId="92" xfId="0" applyNumberFormat="1" applyFont="1" applyBorder="1" applyAlignment="1">
      <alignment horizontal="center" vertical="center"/>
    </xf>
    <xf numFmtId="177" fontId="1" fillId="0" borderId="98" xfId="0" applyNumberFormat="1" applyFont="1" applyBorder="1" applyAlignment="1">
      <alignment horizontal="center" vertical="center"/>
    </xf>
    <xf numFmtId="0" fontId="32" fillId="32" borderId="20" xfId="0" applyFont="1" applyFill="1" applyBorder="1" applyAlignment="1" applyProtection="1">
      <alignment horizontal="center" vertical="center" wrapText="1"/>
    </xf>
    <xf numFmtId="177" fontId="0" fillId="32" borderId="75" xfId="0" applyNumberFormat="1" applyFont="1" applyFill="1" applyBorder="1" applyAlignment="1" applyProtection="1">
      <alignment horizontal="center" vertical="center"/>
    </xf>
    <xf numFmtId="0" fontId="32" fillId="32" borderId="14" xfId="0" applyFont="1" applyFill="1" applyBorder="1" applyAlignment="1" applyProtection="1">
      <alignment horizontal="center" vertical="center" wrapText="1"/>
    </xf>
    <xf numFmtId="177" fontId="0" fillId="32" borderId="53" xfId="0" applyNumberFormat="1" applyFont="1" applyFill="1" applyBorder="1" applyAlignment="1" applyProtection="1">
      <alignment horizontal="center" vertical="center"/>
    </xf>
    <xf numFmtId="179" fontId="36" fillId="0" borderId="29" xfId="0" applyNumberFormat="1" applyFont="1" applyFill="1" applyBorder="1" applyAlignment="1">
      <alignment horizontal="center" vertical="center"/>
    </xf>
    <xf numFmtId="179" fontId="36" fillId="0" borderId="30" xfId="0" applyNumberFormat="1" applyFont="1" applyFill="1" applyBorder="1" applyAlignment="1">
      <alignment horizontal="center" vertical="center"/>
    </xf>
    <xf numFmtId="180" fontId="37" fillId="0" borderId="26" xfId="0" applyNumberFormat="1" applyFont="1" applyFill="1" applyBorder="1" applyAlignment="1">
      <alignment horizontal="center" vertical="center"/>
    </xf>
    <xf numFmtId="0" fontId="4" fillId="0" borderId="0" xfId="41" applyFont="1" applyAlignment="1">
      <alignment horizontal="left" vertical="center"/>
    </xf>
    <xf numFmtId="0" fontId="4" fillId="28" borderId="41" xfId="41" applyFont="1" applyFill="1" applyBorder="1" applyAlignment="1" applyProtection="1">
      <alignment horizontal="left" vertical="center" shrinkToFit="1"/>
      <protection locked="0"/>
    </xf>
    <xf numFmtId="0" fontId="4" fillId="0" borderId="0" xfId="0" applyFont="1" applyAlignment="1" applyProtection="1">
      <alignment horizontal="center" vertical="center"/>
    </xf>
    <xf numFmtId="0" fontId="0" fillId="0" borderId="0" xfId="0" applyAlignment="1">
      <alignment horizontal="center" vertical="center"/>
    </xf>
    <xf numFmtId="0" fontId="3" fillId="0" borderId="0" xfId="0" applyFont="1" applyAlignment="1" applyProtection="1">
      <alignment vertical="center" wrapText="1"/>
    </xf>
    <xf numFmtId="0" fontId="0" fillId="0" borderId="0" xfId="0" applyFont="1" applyAlignment="1">
      <alignment vertical="center" wrapText="1"/>
    </xf>
    <xf numFmtId="0" fontId="33" fillId="0" borderId="42" xfId="0" applyFont="1" applyBorder="1" applyAlignment="1" applyProtection="1">
      <alignment vertical="center" wrapText="1"/>
    </xf>
    <xf numFmtId="0" fontId="32" fillId="0" borderId="11" xfId="0" applyFont="1" applyBorder="1" applyAlignment="1">
      <alignment vertical="center" wrapText="1"/>
    </xf>
    <xf numFmtId="0" fontId="3" fillId="0" borderId="0" xfId="0" applyFont="1" applyAlignment="1" applyProtection="1">
      <alignment horizontal="left" vertical="center" wrapText="1"/>
    </xf>
    <xf numFmtId="0" fontId="3" fillId="0" borderId="0" xfId="0" applyFont="1" applyAlignment="1" applyProtection="1">
      <alignment horizontal="center" vertical="center"/>
    </xf>
    <xf numFmtId="0" fontId="3" fillId="0" borderId="0" xfId="0" applyFont="1" applyAlignment="1" applyProtection="1">
      <alignment horizontal="left" vertical="center"/>
      <protection locked="0"/>
    </xf>
    <xf numFmtId="0" fontId="0" fillId="0" borderId="0" xfId="0" applyAlignment="1" applyProtection="1">
      <alignment vertical="center"/>
      <protection locked="0"/>
    </xf>
    <xf numFmtId="0" fontId="33" fillId="0" borderId="41" xfId="0" applyFont="1" applyBorder="1" applyAlignment="1" applyProtection="1">
      <alignment vertical="center" shrinkToFit="1"/>
    </xf>
    <xf numFmtId="0" fontId="32" fillId="0" borderId="70" xfId="0" applyFont="1" applyBorder="1" applyAlignment="1">
      <alignment vertical="center" shrinkToFit="1"/>
    </xf>
    <xf numFmtId="0" fontId="33" fillId="0" borderId="42" xfId="0" applyFont="1" applyFill="1" applyBorder="1" applyAlignment="1" applyProtection="1">
      <alignment vertical="center" shrinkToFit="1"/>
    </xf>
    <xf numFmtId="0" fontId="32" fillId="0" borderId="11" xfId="0" applyFont="1" applyFill="1" applyBorder="1" applyAlignment="1">
      <alignment vertical="center" shrinkToFit="1"/>
    </xf>
    <xf numFmtId="0" fontId="33" fillId="0" borderId="42" xfId="0" applyFont="1" applyBorder="1" applyAlignment="1" applyProtection="1">
      <alignment vertical="center" shrinkToFit="1"/>
    </xf>
    <xf numFmtId="0" fontId="32" fillId="0" borderId="11" xfId="0" applyFont="1" applyBorder="1" applyAlignment="1">
      <alignment vertical="center" shrinkToFit="1"/>
    </xf>
    <xf numFmtId="0" fontId="62" fillId="0" borderId="42" xfId="0" applyFont="1" applyBorder="1" applyAlignment="1" applyProtection="1">
      <alignment vertical="center" wrapText="1"/>
    </xf>
    <xf numFmtId="0" fontId="63" fillId="0" borderId="11" xfId="0" applyFont="1" applyBorder="1" applyAlignment="1">
      <alignment vertical="center" wrapText="1"/>
    </xf>
    <xf numFmtId="0" fontId="33" fillId="28" borderId="56" xfId="0" applyFont="1" applyFill="1" applyBorder="1" applyAlignment="1" applyProtection="1">
      <alignment horizontal="left" vertical="top" wrapText="1"/>
      <protection locked="0"/>
    </xf>
    <xf numFmtId="0" fontId="33" fillId="28" borderId="0" xfId="0" applyFont="1" applyFill="1" applyBorder="1" applyAlignment="1" applyProtection="1">
      <alignment horizontal="left" vertical="top" wrapText="1"/>
      <protection locked="0"/>
    </xf>
    <xf numFmtId="0" fontId="33" fillId="28" borderId="55" xfId="0" applyFont="1" applyFill="1" applyBorder="1" applyAlignment="1" applyProtection="1">
      <alignment horizontal="left" vertical="top" wrapText="1"/>
      <protection locked="0"/>
    </xf>
    <xf numFmtId="0" fontId="33" fillId="28" borderId="101" xfId="0" applyFont="1" applyFill="1" applyBorder="1" applyAlignment="1" applyProtection="1">
      <alignment horizontal="left" vertical="top" wrapText="1"/>
      <protection locked="0"/>
    </xf>
    <xf numFmtId="0" fontId="33" fillId="28" borderId="102" xfId="0" applyFont="1" applyFill="1" applyBorder="1" applyAlignment="1" applyProtection="1">
      <alignment horizontal="left" vertical="top" wrapText="1"/>
      <protection locked="0"/>
    </xf>
    <xf numFmtId="0" fontId="33" fillId="28" borderId="103" xfId="0" applyFont="1" applyFill="1" applyBorder="1" applyAlignment="1" applyProtection="1">
      <alignment horizontal="left" vertical="top" wrapText="1"/>
      <protection locked="0"/>
    </xf>
    <xf numFmtId="0" fontId="33" fillId="31" borderId="42" xfId="0" applyFont="1" applyFill="1" applyBorder="1" applyAlignment="1" applyProtection="1">
      <alignment horizontal="left" vertical="center" wrapText="1"/>
    </xf>
    <xf numFmtId="0" fontId="33" fillId="31" borderId="11" xfId="0" applyFont="1" applyFill="1" applyBorder="1" applyAlignment="1" applyProtection="1">
      <alignment horizontal="left" vertical="center" wrapText="1"/>
    </xf>
    <xf numFmtId="0" fontId="33" fillId="0" borderId="42" xfId="0" applyFont="1" applyBorder="1" applyAlignment="1" applyProtection="1">
      <alignment horizontal="left" vertical="center" wrapText="1"/>
    </xf>
    <xf numFmtId="0" fontId="33" fillId="0" borderId="11" xfId="0" applyFont="1" applyBorder="1" applyAlignment="1" applyProtection="1">
      <alignment horizontal="left" vertical="center" wrapText="1"/>
    </xf>
    <xf numFmtId="0" fontId="3" fillId="28" borderId="12" xfId="0" applyFont="1" applyFill="1" applyBorder="1" applyAlignment="1" applyProtection="1">
      <alignment horizontal="center" vertical="center"/>
      <protection locked="0"/>
    </xf>
    <xf numFmtId="0" fontId="33" fillId="0" borderId="12" xfId="0" applyFont="1" applyBorder="1" applyAlignment="1" applyProtection="1">
      <alignment horizontal="left" vertical="center" wrapText="1"/>
    </xf>
    <xf numFmtId="0" fontId="3" fillId="28" borderId="0" xfId="0" applyFont="1" applyFill="1" applyAlignment="1" applyProtection="1">
      <alignment vertical="center"/>
      <protection locked="0"/>
    </xf>
    <xf numFmtId="0" fontId="33" fillId="0" borderId="75" xfId="0" applyFont="1" applyBorder="1" applyAlignment="1" applyProtection="1">
      <alignment horizontal="left" vertical="center" wrapText="1"/>
    </xf>
    <xf numFmtId="0" fontId="33" fillId="0" borderId="99" xfId="0" applyFont="1" applyBorder="1" applyAlignment="1" applyProtection="1">
      <alignment horizontal="left" vertical="center" wrapText="1"/>
    </xf>
    <xf numFmtId="0" fontId="33" fillId="0" borderId="50" xfId="0" applyFont="1" applyBorder="1" applyAlignment="1" applyProtection="1">
      <alignment horizontal="left" vertical="center" wrapText="1"/>
    </xf>
    <xf numFmtId="0" fontId="33" fillId="0" borderId="100" xfId="0" applyFont="1" applyBorder="1" applyAlignment="1" applyProtection="1">
      <alignment vertical="center" shrinkToFit="1"/>
    </xf>
    <xf numFmtId="0" fontId="32" fillId="0" borderId="17" xfId="0" applyFont="1" applyBorder="1" applyAlignment="1">
      <alignment vertical="center" shrinkToFit="1"/>
    </xf>
    <xf numFmtId="0" fontId="3" fillId="0" borderId="0" xfId="0" applyFont="1" applyBorder="1" applyAlignment="1" applyProtection="1">
      <alignment horizontal="left" vertical="top" wrapText="1"/>
      <protection locked="0"/>
    </xf>
    <xf numFmtId="0" fontId="33" fillId="28" borderId="56" xfId="0" applyFont="1" applyFill="1" applyBorder="1" applyAlignment="1" applyProtection="1">
      <alignment horizontal="left" vertical="top" wrapText="1" indent="1"/>
      <protection locked="0"/>
    </xf>
    <xf numFmtId="0" fontId="33" fillId="28" borderId="0" xfId="0" applyFont="1" applyFill="1" applyBorder="1" applyAlignment="1" applyProtection="1">
      <alignment horizontal="left" vertical="top" wrapText="1" indent="1"/>
      <protection locked="0"/>
    </xf>
    <xf numFmtId="0" fontId="33" fillId="28" borderId="55" xfId="0" applyFont="1" applyFill="1" applyBorder="1" applyAlignment="1" applyProtection="1">
      <alignment horizontal="left" vertical="top" wrapText="1" indent="1"/>
      <protection locked="0"/>
    </xf>
    <xf numFmtId="0" fontId="33" fillId="28" borderId="53" xfId="0" applyFont="1" applyFill="1" applyBorder="1" applyAlignment="1" applyProtection="1">
      <alignment horizontal="left" vertical="top" wrapText="1"/>
      <protection locked="0"/>
    </xf>
    <xf numFmtId="0" fontId="33" fillId="28" borderId="41" xfId="0" applyFont="1" applyFill="1" applyBorder="1" applyAlignment="1" applyProtection="1">
      <alignment horizontal="left" vertical="top" wrapText="1"/>
      <protection locked="0"/>
    </xf>
    <xf numFmtId="0" fontId="33" fillId="28" borderId="70" xfId="0" applyFont="1" applyFill="1" applyBorder="1" applyAlignment="1" applyProtection="1">
      <alignment horizontal="left" vertical="top" wrapText="1"/>
      <protection locked="0"/>
    </xf>
    <xf numFmtId="0" fontId="32" fillId="0" borderId="115" xfId="0" applyFont="1" applyBorder="1" applyAlignment="1">
      <alignment vertical="center" wrapText="1"/>
    </xf>
    <xf numFmtId="0" fontId="32" fillId="0" borderId="116" xfId="0" applyFont="1" applyBorder="1" applyAlignment="1">
      <alignment vertical="center" wrapText="1"/>
    </xf>
    <xf numFmtId="0" fontId="32" fillId="0" borderId="18" xfId="0" applyFont="1" applyBorder="1" applyAlignment="1">
      <alignment horizontal="center" vertical="center" wrapText="1"/>
    </xf>
    <xf numFmtId="0" fontId="32" fillId="0" borderId="14" xfId="0" applyFont="1" applyBorder="1" applyAlignment="1">
      <alignment horizontal="center" vertical="center" wrapText="1"/>
    </xf>
    <xf numFmtId="0" fontId="6" fillId="0" borderId="109" xfId="0" applyFont="1" applyBorder="1" applyAlignment="1">
      <alignment horizontal="center" vertical="center"/>
    </xf>
    <xf numFmtId="0" fontId="6" fillId="0" borderId="59" xfId="0" applyFont="1" applyBorder="1" applyAlignment="1">
      <alignment horizontal="center" vertical="center"/>
    </xf>
    <xf numFmtId="0" fontId="7" fillId="0" borderId="0" xfId="0" applyFont="1" applyAlignment="1">
      <alignment vertical="center" wrapText="1"/>
    </xf>
    <xf numFmtId="0" fontId="0" fillId="0" borderId="73" xfId="0" applyBorder="1" applyAlignment="1">
      <alignment horizontal="center" vertical="center"/>
    </xf>
    <xf numFmtId="0" fontId="0" fillId="0" borderId="120" xfId="0" applyBorder="1" applyAlignment="1">
      <alignment horizontal="center" vertical="center"/>
    </xf>
    <xf numFmtId="0" fontId="0" fillId="0" borderId="64" xfId="0" applyBorder="1" applyAlignment="1">
      <alignment horizontal="center" vertical="center"/>
    </xf>
    <xf numFmtId="0" fontId="6" fillId="0" borderId="109" xfId="0" applyFont="1" applyBorder="1" applyAlignment="1" applyProtection="1">
      <alignment horizontal="center" vertical="center"/>
      <protection locked="0"/>
    </xf>
    <xf numFmtId="0" fontId="6" fillId="0" borderId="59" xfId="0" applyFont="1" applyBorder="1" applyAlignment="1" applyProtection="1">
      <alignment horizontal="center" vertical="center"/>
      <protection locked="0"/>
    </xf>
    <xf numFmtId="0" fontId="6" fillId="0" borderId="18" xfId="0" applyFont="1" applyBorder="1" applyAlignment="1" applyProtection="1">
      <alignment horizontal="center" vertical="center"/>
      <protection locked="0"/>
    </xf>
    <xf numFmtId="0" fontId="6" fillId="0" borderId="14" xfId="0" applyFont="1" applyBorder="1" applyAlignment="1" applyProtection="1">
      <alignment horizontal="center" vertical="center"/>
      <protection locked="0"/>
    </xf>
    <xf numFmtId="176" fontId="32" fillId="0" borderId="13" xfId="0" applyNumberFormat="1" applyFont="1" applyBorder="1" applyAlignment="1">
      <alignment horizontal="center" vertical="center" wrapText="1"/>
    </xf>
    <xf numFmtId="176" fontId="32" fillId="0" borderId="14" xfId="0" applyNumberFormat="1" applyFont="1" applyBorder="1" applyAlignment="1">
      <alignment horizontal="center" vertical="center" wrapText="1"/>
    </xf>
    <xf numFmtId="0" fontId="32" fillId="0" borderId="75" xfId="0" applyFont="1" applyBorder="1" applyAlignment="1">
      <alignment vertical="center" wrapText="1"/>
    </xf>
    <xf numFmtId="0" fontId="32" fillId="0" borderId="50" xfId="0" applyFont="1" applyBorder="1" applyAlignment="1">
      <alignment vertical="center" wrapText="1"/>
    </xf>
    <xf numFmtId="176" fontId="35" fillId="0" borderId="109" xfId="0" applyNumberFormat="1" applyFont="1" applyFill="1" applyBorder="1" applyAlignment="1" applyProtection="1">
      <alignment horizontal="center" vertical="center"/>
      <protection locked="0"/>
    </xf>
    <xf numFmtId="176" fontId="35" fillId="0" borderId="59" xfId="0" applyNumberFormat="1" applyFont="1" applyFill="1" applyBorder="1" applyAlignment="1" applyProtection="1">
      <alignment horizontal="center" vertical="center"/>
      <protection locked="0"/>
    </xf>
    <xf numFmtId="176" fontId="43" fillId="0" borderId="19" xfId="0" applyNumberFormat="1" applyFont="1" applyBorder="1" applyAlignment="1">
      <alignment horizontal="center" vertical="center"/>
    </xf>
    <xf numFmtId="176" fontId="43" fillId="0" borderId="60" xfId="0" applyNumberFormat="1" applyFont="1" applyBorder="1" applyAlignment="1">
      <alignment horizontal="center" vertical="center"/>
    </xf>
    <xf numFmtId="0" fontId="6" fillId="0" borderId="18" xfId="0" applyFont="1" applyBorder="1" applyAlignment="1">
      <alignment horizontal="center" vertical="center"/>
    </xf>
    <xf numFmtId="0" fontId="6" fillId="0" borderId="14" xfId="0" applyFont="1" applyBorder="1" applyAlignment="1">
      <alignment horizontal="center" vertical="center"/>
    </xf>
    <xf numFmtId="0" fontId="0" fillId="0" borderId="54" xfId="0" applyBorder="1" applyAlignment="1">
      <alignment horizontal="center" vertical="center"/>
    </xf>
    <xf numFmtId="0" fontId="0" fillId="0" borderId="42" xfId="0" applyBorder="1" applyAlignment="1">
      <alignment horizontal="center" vertical="center"/>
    </xf>
    <xf numFmtId="0" fontId="0" fillId="0" borderId="11" xfId="0" applyBorder="1" applyAlignment="1">
      <alignment horizontal="center" vertical="center"/>
    </xf>
    <xf numFmtId="0" fontId="32" fillId="0" borderId="107" xfId="0" applyFont="1" applyBorder="1" applyAlignment="1">
      <alignment horizontal="center" vertical="center"/>
    </xf>
    <xf numFmtId="0" fontId="32" fillId="0" borderId="104" xfId="0" applyFont="1" applyBorder="1" applyAlignment="1">
      <alignment horizontal="center" vertical="center"/>
    </xf>
    <xf numFmtId="0" fontId="32" fillId="0" borderId="59" xfId="0" applyFont="1" applyBorder="1" applyAlignment="1">
      <alignment horizontal="center" vertical="center"/>
    </xf>
    <xf numFmtId="0" fontId="9" fillId="0" borderId="19" xfId="0" applyFont="1" applyBorder="1" applyAlignment="1">
      <alignment horizontal="center" vertical="center"/>
    </xf>
    <xf numFmtId="0" fontId="9" fillId="0" borderId="60" xfId="0" applyFont="1" applyBorder="1" applyAlignment="1">
      <alignment horizontal="center" vertical="center"/>
    </xf>
    <xf numFmtId="0" fontId="32" fillId="0" borderId="13" xfId="0" applyFont="1" applyBorder="1" applyAlignment="1">
      <alignment horizontal="center" vertical="center" wrapText="1"/>
    </xf>
    <xf numFmtId="176" fontId="35" fillId="27" borderId="109" xfId="0" applyNumberFormat="1" applyFont="1" applyFill="1" applyBorder="1" applyAlignment="1" applyProtection="1">
      <alignment horizontal="center" vertical="center"/>
      <protection locked="0"/>
    </xf>
    <xf numFmtId="176" fontId="35" fillId="27" borderId="59" xfId="0" applyNumberFormat="1" applyFont="1" applyFill="1" applyBorder="1" applyAlignment="1" applyProtection="1">
      <alignment horizontal="center" vertical="center"/>
      <protection locked="0"/>
    </xf>
    <xf numFmtId="0" fontId="9" fillId="0" borderId="19" xfId="0" applyFont="1" applyBorder="1" applyAlignment="1" applyProtection="1">
      <alignment horizontal="center" vertical="center"/>
      <protection locked="0"/>
    </xf>
    <xf numFmtId="0" fontId="9" fillId="0" borderId="60" xfId="0" applyFont="1" applyBorder="1" applyAlignment="1" applyProtection="1">
      <alignment horizontal="center" vertical="center"/>
      <protection locked="0"/>
    </xf>
    <xf numFmtId="0" fontId="0" fillId="0" borderId="71" xfId="0" applyBorder="1" applyAlignment="1">
      <alignment horizontal="center" vertical="center"/>
    </xf>
    <xf numFmtId="0" fontId="0" fillId="0" borderId="134" xfId="0" applyBorder="1" applyAlignment="1">
      <alignment horizontal="center" vertical="center"/>
    </xf>
    <xf numFmtId="0" fontId="0" fillId="0" borderId="27" xfId="0" applyBorder="1" applyAlignment="1">
      <alignment horizontal="center" vertical="center"/>
    </xf>
    <xf numFmtId="176" fontId="32" fillId="0" borderId="18" xfId="0" applyNumberFormat="1" applyFont="1" applyBorder="1" applyAlignment="1">
      <alignment horizontal="center" vertical="center" wrapText="1"/>
    </xf>
    <xf numFmtId="176" fontId="43" fillId="0" borderId="19" xfId="0" applyNumberFormat="1" applyFont="1" applyBorder="1" applyAlignment="1" applyProtection="1">
      <alignment horizontal="center" vertical="center"/>
      <protection locked="0"/>
    </xf>
    <xf numFmtId="176" fontId="43" fillId="0" borderId="60" xfId="0" applyNumberFormat="1" applyFont="1" applyBorder="1" applyAlignment="1" applyProtection="1">
      <alignment horizontal="center" vertical="center"/>
      <protection locked="0"/>
    </xf>
    <xf numFmtId="176" fontId="35" fillId="0" borderId="107" xfId="0" applyNumberFormat="1" applyFont="1" applyFill="1" applyBorder="1" applyAlignment="1" applyProtection="1">
      <alignment horizontal="center" vertical="center"/>
      <protection locked="0"/>
    </xf>
    <xf numFmtId="176" fontId="43" fillId="0" borderId="133" xfId="0" applyNumberFormat="1" applyFont="1" applyBorder="1" applyAlignment="1">
      <alignment horizontal="center" vertical="center"/>
    </xf>
    <xf numFmtId="0" fontId="6" fillId="0" borderId="107" xfId="0" applyFont="1" applyBorder="1" applyAlignment="1">
      <alignment horizontal="center" vertical="center"/>
    </xf>
    <xf numFmtId="0" fontId="6" fillId="0" borderId="108" xfId="0" applyFont="1" applyBorder="1" applyAlignment="1">
      <alignment horizontal="center" vertical="center"/>
    </xf>
    <xf numFmtId="0" fontId="9" fillId="0" borderId="133" xfId="0" applyFont="1" applyBorder="1" applyAlignment="1">
      <alignment horizontal="center" vertical="center"/>
    </xf>
    <xf numFmtId="0" fontId="9" fillId="0" borderId="19" xfId="0" applyFont="1" applyBorder="1" applyAlignment="1">
      <alignment horizontal="center" vertical="center" wrapText="1"/>
    </xf>
    <xf numFmtId="0" fontId="9" fillId="0" borderId="106" xfId="0" applyFont="1" applyBorder="1" applyAlignment="1">
      <alignment horizontal="center" vertical="center" wrapText="1"/>
    </xf>
    <xf numFmtId="0" fontId="0" fillId="0" borderId="106" xfId="0" applyBorder="1" applyAlignment="1">
      <alignment horizontal="center" vertical="center" wrapText="1"/>
    </xf>
    <xf numFmtId="0" fontId="0" fillId="0" borderId="60" xfId="0" applyBorder="1" applyAlignment="1">
      <alignment horizontal="center" vertical="center" wrapText="1"/>
    </xf>
    <xf numFmtId="0" fontId="32" fillId="0" borderId="110" xfId="0" applyFont="1" applyBorder="1" applyAlignment="1">
      <alignment horizontal="left" vertical="center" wrapText="1"/>
    </xf>
    <xf numFmtId="0" fontId="32" fillId="0" borderId="13" xfId="0" applyFont="1" applyBorder="1" applyAlignment="1">
      <alignment horizontal="left" vertical="center" wrapText="1"/>
    </xf>
    <xf numFmtId="0" fontId="32" fillId="0" borderId="95" xfId="0" applyFont="1" applyBorder="1" applyAlignment="1">
      <alignment horizontal="left" vertical="center" wrapText="1"/>
    </xf>
    <xf numFmtId="0" fontId="32" fillId="0" borderId="53" xfId="0" applyFont="1" applyBorder="1" applyAlignment="1">
      <alignment horizontal="left" vertical="center"/>
    </xf>
    <xf numFmtId="0" fontId="32" fillId="0" borderId="70" xfId="0" applyFont="1" applyBorder="1" applyAlignment="1">
      <alignment horizontal="left" vertical="center"/>
    </xf>
    <xf numFmtId="0" fontId="32" fillId="0" borderId="12" xfId="0" applyFont="1" applyBorder="1" applyAlignment="1">
      <alignment horizontal="center" vertical="center" wrapText="1"/>
    </xf>
    <xf numFmtId="0" fontId="32" fillId="0" borderId="16" xfId="0" applyFont="1" applyBorder="1" applyAlignment="1">
      <alignment horizontal="center" vertical="center" wrapText="1"/>
    </xf>
    <xf numFmtId="176" fontId="32" fillId="0" borderId="12" xfId="0" applyNumberFormat="1" applyFont="1" applyBorder="1" applyAlignment="1">
      <alignment horizontal="center" vertical="center" wrapText="1"/>
    </xf>
    <xf numFmtId="176" fontId="32" fillId="0" borderId="16" xfId="0" applyNumberFormat="1" applyFont="1" applyBorder="1" applyAlignment="1">
      <alignment horizontal="center" vertical="center" wrapText="1"/>
    </xf>
    <xf numFmtId="0" fontId="0" fillId="0" borderId="50" xfId="0" applyBorder="1" applyAlignment="1">
      <alignment vertical="center" wrapText="1"/>
    </xf>
    <xf numFmtId="176" fontId="35" fillId="27" borderId="104" xfId="0" applyNumberFormat="1" applyFont="1" applyFill="1" applyBorder="1" applyAlignment="1" applyProtection="1">
      <alignment horizontal="center" vertical="center"/>
      <protection locked="0"/>
    </xf>
    <xf numFmtId="176" fontId="43" fillId="0" borderId="106" xfId="0" applyNumberFormat="1" applyFont="1" applyBorder="1" applyAlignment="1">
      <alignment horizontal="center" vertical="center"/>
    </xf>
    <xf numFmtId="0" fontId="6" fillId="0" borderId="104" xfId="0" applyFont="1" applyBorder="1" applyAlignment="1">
      <alignment horizontal="center" vertical="center"/>
    </xf>
    <xf numFmtId="0" fontId="6" fillId="0" borderId="13" xfId="0" applyFont="1" applyBorder="1" applyAlignment="1">
      <alignment horizontal="center" vertical="center"/>
    </xf>
    <xf numFmtId="0" fontId="9" fillId="0" borderId="106" xfId="0" applyFont="1" applyBorder="1" applyAlignment="1">
      <alignment horizontal="center" vertical="center"/>
    </xf>
    <xf numFmtId="0" fontId="32" fillId="0" borderId="129" xfId="0" applyFont="1" applyBorder="1" applyAlignment="1">
      <alignment vertical="center" wrapText="1"/>
    </xf>
    <xf numFmtId="0" fontId="0" fillId="0" borderId="130" xfId="0" applyBorder="1" applyAlignment="1">
      <alignment vertical="center" wrapText="1"/>
    </xf>
    <xf numFmtId="0" fontId="49" fillId="0" borderId="19" xfId="0" applyFont="1" applyBorder="1" applyAlignment="1">
      <alignment horizontal="center" vertical="center" wrapText="1"/>
    </xf>
    <xf numFmtId="0" fontId="49" fillId="0" borderId="106" xfId="0" applyFont="1" applyBorder="1" applyAlignment="1">
      <alignment horizontal="center" vertical="center" wrapText="1"/>
    </xf>
    <xf numFmtId="0" fontId="49" fillId="0" borderId="60" xfId="0" applyFont="1" applyBorder="1" applyAlignment="1">
      <alignment horizontal="center" vertical="center" wrapText="1"/>
    </xf>
    <xf numFmtId="0" fontId="6" fillId="0" borderId="109" xfId="0" applyFont="1" applyBorder="1" applyAlignment="1">
      <alignment horizontal="center" vertical="center" wrapText="1"/>
    </xf>
    <xf numFmtId="0" fontId="6" fillId="0" borderId="105" xfId="0" applyFont="1" applyBorder="1" applyAlignment="1">
      <alignment horizontal="center" vertical="center" wrapText="1"/>
    </xf>
    <xf numFmtId="0" fontId="6" fillId="0" borderId="18" xfId="0" applyFont="1" applyBorder="1" applyAlignment="1">
      <alignment horizontal="center" vertical="center" wrapText="1"/>
    </xf>
    <xf numFmtId="0" fontId="6" fillId="0" borderId="93" xfId="0" applyFont="1" applyBorder="1" applyAlignment="1">
      <alignment horizontal="center" vertical="center" wrapText="1"/>
    </xf>
    <xf numFmtId="0" fontId="9" fillId="0" borderId="94" xfId="0" applyFont="1" applyBorder="1" applyAlignment="1">
      <alignment horizontal="center" vertical="center" wrapText="1"/>
    </xf>
    <xf numFmtId="0" fontId="32" fillId="0" borderId="107" xfId="0" applyFont="1" applyBorder="1" applyAlignment="1">
      <alignment horizontal="center" vertical="center" textRotation="255" wrapText="1"/>
    </xf>
    <xf numFmtId="0" fontId="0" fillId="0" borderId="104" xfId="0" applyBorder="1" applyAlignment="1">
      <alignment horizontal="center" vertical="center" textRotation="255" wrapText="1"/>
    </xf>
    <xf numFmtId="0" fontId="0" fillId="0" borderId="105" xfId="0" applyBorder="1" applyAlignment="1">
      <alignment horizontal="center" vertical="center" textRotation="255" wrapText="1"/>
    </xf>
    <xf numFmtId="0" fontId="32" fillId="0" borderId="71" xfId="0" applyFont="1" applyBorder="1">
      <alignment vertical="center"/>
    </xf>
    <xf numFmtId="0" fontId="32" fillId="0" borderId="134" xfId="0" applyFont="1" applyBorder="1">
      <alignment vertical="center"/>
    </xf>
    <xf numFmtId="0" fontId="32" fillId="0" borderId="135" xfId="0" applyFont="1" applyBorder="1">
      <alignment vertical="center"/>
    </xf>
    <xf numFmtId="177" fontId="67" fillId="29" borderId="134" xfId="0" applyNumberFormat="1" applyFont="1" applyFill="1" applyBorder="1" applyAlignment="1" applyProtection="1">
      <alignment horizontal="center" vertical="center"/>
      <protection locked="0"/>
    </xf>
    <xf numFmtId="0" fontId="67" fillId="29" borderId="27" xfId="0" applyFont="1" applyFill="1" applyBorder="1" applyAlignment="1" applyProtection="1">
      <alignment horizontal="center" vertical="center"/>
      <protection locked="0"/>
    </xf>
    <xf numFmtId="176" fontId="32" fillId="0" borderId="18" xfId="0" applyNumberFormat="1" applyFont="1" applyBorder="1" applyAlignment="1">
      <alignment horizontal="center" vertical="center"/>
    </xf>
    <xf numFmtId="176" fontId="32" fillId="0" borderId="14" xfId="0" applyNumberFormat="1" applyFont="1" applyBorder="1" applyAlignment="1">
      <alignment horizontal="center" vertical="center"/>
    </xf>
    <xf numFmtId="0" fontId="32" fillId="0" borderId="75" xfId="0" applyFont="1" applyBorder="1">
      <alignment vertical="center"/>
    </xf>
    <xf numFmtId="0" fontId="32" fillId="0" borderId="50" xfId="0" applyFont="1" applyBorder="1">
      <alignment vertical="center"/>
    </xf>
    <xf numFmtId="176" fontId="35" fillId="27" borderId="128" xfId="0" applyNumberFormat="1" applyFont="1" applyFill="1" applyBorder="1" applyAlignment="1" applyProtection="1">
      <alignment horizontal="center" vertical="center"/>
      <protection locked="0"/>
    </xf>
    <xf numFmtId="176" fontId="35" fillId="27" borderId="65" xfId="0" applyNumberFormat="1" applyFont="1" applyFill="1" applyBorder="1" applyAlignment="1" applyProtection="1">
      <alignment horizontal="center" vertical="center"/>
      <protection locked="0"/>
    </xf>
    <xf numFmtId="176" fontId="43" fillId="0" borderId="30" xfId="0" applyNumberFormat="1" applyFont="1" applyBorder="1" applyAlignment="1">
      <alignment horizontal="center" vertical="center"/>
    </xf>
    <xf numFmtId="0" fontId="9" fillId="0" borderId="60" xfId="0" applyFont="1" applyBorder="1" applyAlignment="1">
      <alignment horizontal="center" vertical="center" wrapText="1"/>
    </xf>
    <xf numFmtId="176" fontId="32" fillId="0" borderId="13" xfId="0" applyNumberFormat="1" applyFont="1" applyBorder="1" applyAlignment="1">
      <alignment horizontal="center" vertical="center"/>
    </xf>
    <xf numFmtId="0" fontId="32" fillId="0" borderId="18" xfId="0" applyFont="1" applyBorder="1" applyAlignment="1">
      <alignment vertical="center" wrapText="1"/>
    </xf>
    <xf numFmtId="0" fontId="32" fillId="0" borderId="13" xfId="0" applyFont="1" applyBorder="1" applyAlignment="1">
      <alignment vertical="center" wrapText="1"/>
    </xf>
    <xf numFmtId="179" fontId="43" fillId="30" borderId="19" xfId="0" applyNumberFormat="1" applyFont="1" applyFill="1" applyBorder="1" applyAlignment="1">
      <alignment horizontal="center" vertical="center" wrapText="1"/>
    </xf>
    <xf numFmtId="179" fontId="43" fillId="30" borderId="106" xfId="0" applyNumberFormat="1" applyFont="1" applyFill="1" applyBorder="1" applyAlignment="1">
      <alignment horizontal="center" vertical="center" wrapText="1"/>
    </xf>
    <xf numFmtId="179" fontId="43" fillId="30" borderId="60" xfId="0" applyNumberFormat="1" applyFont="1" applyFill="1" applyBorder="1" applyAlignment="1">
      <alignment horizontal="center" vertical="center" wrapText="1"/>
    </xf>
    <xf numFmtId="0" fontId="48" fillId="0" borderId="109" xfId="0" applyFont="1" applyBorder="1" applyAlignment="1">
      <alignment horizontal="center" vertical="center" wrapText="1"/>
    </xf>
    <xf numFmtId="0" fontId="48" fillId="0" borderId="104" xfId="0" applyFont="1" applyBorder="1" applyAlignment="1">
      <alignment horizontal="center" vertical="center" wrapText="1"/>
    </xf>
    <xf numFmtId="0" fontId="0" fillId="0" borderId="104" xfId="0" applyBorder="1" applyAlignment="1">
      <alignment horizontal="center" vertical="center" wrapText="1"/>
    </xf>
    <xf numFmtId="0" fontId="0" fillId="0" borderId="59" xfId="0" applyBorder="1" applyAlignment="1">
      <alignment horizontal="center" vertical="center" wrapText="1"/>
    </xf>
    <xf numFmtId="0" fontId="6" fillId="0" borderId="13" xfId="0" applyFont="1" applyBorder="1" applyAlignment="1">
      <alignment horizontal="center" vertical="center" wrapText="1"/>
    </xf>
    <xf numFmtId="0" fontId="0" fillId="0" borderId="13" xfId="0" applyBorder="1" applyAlignment="1">
      <alignment horizontal="center" vertical="center" wrapText="1"/>
    </xf>
    <xf numFmtId="0" fontId="0" fillId="0" borderId="14" xfId="0" applyBorder="1" applyAlignment="1">
      <alignment horizontal="center" vertical="center" wrapText="1"/>
    </xf>
    <xf numFmtId="0" fontId="9" fillId="0" borderId="133" xfId="0" applyFont="1" applyBorder="1" applyAlignment="1">
      <alignment horizontal="center" vertical="center" wrapText="1"/>
    </xf>
    <xf numFmtId="0" fontId="48" fillId="0" borderId="59" xfId="0" applyFont="1" applyBorder="1" applyAlignment="1">
      <alignment horizontal="center" vertical="center" wrapText="1"/>
    </xf>
    <xf numFmtId="0" fontId="32" fillId="0" borderId="130" xfId="0" applyFont="1" applyBorder="1" applyAlignment="1">
      <alignment vertical="center" wrapText="1"/>
    </xf>
    <xf numFmtId="0" fontId="32" fillId="0" borderId="131" xfId="0" applyFont="1" applyBorder="1" applyAlignment="1">
      <alignment vertical="center" wrapText="1"/>
    </xf>
    <xf numFmtId="0" fontId="32" fillId="0" borderId="132" xfId="0" applyFont="1" applyBorder="1" applyAlignment="1">
      <alignment vertical="center" wrapText="1"/>
    </xf>
    <xf numFmtId="0" fontId="32" fillId="0" borderId="131" xfId="0" applyFont="1" applyBorder="1">
      <alignment vertical="center"/>
    </xf>
    <xf numFmtId="0" fontId="32" fillId="0" borderId="132" xfId="0" applyFont="1" applyBorder="1">
      <alignment vertical="center"/>
    </xf>
    <xf numFmtId="0" fontId="32" fillId="0" borderId="115" xfId="0" applyFont="1" applyBorder="1">
      <alignment vertical="center"/>
    </xf>
    <xf numFmtId="0" fontId="32" fillId="0" borderId="116" xfId="0" applyFont="1" applyBorder="1">
      <alignment vertical="center"/>
    </xf>
    <xf numFmtId="0" fontId="6" fillId="0" borderId="104" xfId="0" applyFont="1" applyBorder="1" applyAlignment="1">
      <alignment horizontal="center" vertical="center" wrapText="1"/>
    </xf>
    <xf numFmtId="0" fontId="6" fillId="0" borderId="59" xfId="0" applyFont="1" applyBorder="1" applyAlignment="1">
      <alignment horizontal="center" vertical="center" wrapText="1"/>
    </xf>
    <xf numFmtId="0" fontId="48" fillId="0" borderId="18" xfId="0" applyFont="1" applyBorder="1" applyAlignment="1">
      <alignment horizontal="center" vertical="center" wrapText="1"/>
    </xf>
    <xf numFmtId="0" fontId="48" fillId="0" borderId="13" xfId="0" applyFont="1" applyBorder="1" applyAlignment="1">
      <alignment horizontal="center" vertical="center" wrapText="1"/>
    </xf>
    <xf numFmtId="0" fontId="48" fillId="0" borderId="14" xfId="0" applyFont="1" applyBorder="1" applyAlignment="1">
      <alignment horizontal="center" vertical="center" wrapText="1"/>
    </xf>
    <xf numFmtId="0" fontId="32" fillId="0" borderId="25" xfId="0" applyFont="1" applyBorder="1" applyAlignment="1">
      <alignment horizontal="center" vertical="center" shrinkToFit="1"/>
    </xf>
    <xf numFmtId="0" fontId="32" fillId="0" borderId="120" xfId="0" applyFont="1" applyBorder="1" applyAlignment="1">
      <alignment horizontal="center" vertical="center" shrinkToFit="1"/>
    </xf>
    <xf numFmtId="0" fontId="32" fillId="0" borderId="64" xfId="0" applyFont="1" applyBorder="1" applyAlignment="1">
      <alignment horizontal="center" vertical="center" shrinkToFit="1"/>
    </xf>
    <xf numFmtId="0" fontId="42" fillId="25" borderId="121" xfId="0" applyFont="1" applyFill="1" applyBorder="1" applyAlignment="1">
      <alignment horizontal="center" vertical="center"/>
    </xf>
    <xf numFmtId="0" fontId="42" fillId="25" borderId="122" xfId="0" applyFont="1" applyFill="1" applyBorder="1" applyAlignment="1">
      <alignment horizontal="center" vertical="center"/>
    </xf>
    <xf numFmtId="0" fontId="42" fillId="25" borderId="123" xfId="0" applyFont="1" applyFill="1" applyBorder="1" applyAlignment="1">
      <alignment horizontal="center" vertical="center"/>
    </xf>
    <xf numFmtId="0" fontId="42" fillId="25" borderId="93" xfId="0" applyFont="1" applyFill="1" applyBorder="1" applyAlignment="1">
      <alignment horizontal="center" vertical="center"/>
    </xf>
    <xf numFmtId="0" fontId="42" fillId="25" borderId="124" xfId="0" applyFont="1" applyFill="1" applyBorder="1" applyAlignment="1">
      <alignment horizontal="center" vertical="center"/>
    </xf>
    <xf numFmtId="0" fontId="42" fillId="25" borderId="125" xfId="0" applyFont="1" applyFill="1" applyBorder="1" applyAlignment="1">
      <alignment horizontal="center" vertical="center"/>
    </xf>
    <xf numFmtId="0" fontId="42" fillId="25" borderId="117" xfId="0" applyFont="1" applyFill="1" applyBorder="1" applyAlignment="1">
      <alignment horizontal="center" vertical="center"/>
    </xf>
    <xf numFmtId="0" fontId="0" fillId="0" borderId="117" xfId="0" applyBorder="1" applyAlignment="1">
      <alignment horizontal="center" vertical="center"/>
    </xf>
    <xf numFmtId="0" fontId="42" fillId="25" borderId="38" xfId="0" applyFont="1" applyFill="1" applyBorder="1" applyAlignment="1">
      <alignment horizontal="center" vertical="center"/>
    </xf>
    <xf numFmtId="0" fontId="42" fillId="25" borderId="67" xfId="0" applyFont="1" applyFill="1" applyBorder="1" applyAlignment="1">
      <alignment horizontal="center" vertical="center"/>
    </xf>
    <xf numFmtId="0" fontId="42" fillId="25" borderId="33" xfId="0" applyFont="1" applyFill="1" applyBorder="1" applyAlignment="1">
      <alignment horizontal="center" vertical="center"/>
    </xf>
    <xf numFmtId="0" fontId="42" fillId="25" borderId="52" xfId="0" applyFont="1" applyFill="1" applyBorder="1" applyAlignment="1">
      <alignment horizontal="center" vertical="center"/>
    </xf>
    <xf numFmtId="0" fontId="0" fillId="0" borderId="17" xfId="0" applyBorder="1">
      <alignment vertical="center"/>
    </xf>
    <xf numFmtId="0" fontId="32" fillId="0" borderId="104" xfId="0" applyFont="1" applyBorder="1" applyAlignment="1">
      <alignment horizontal="center" vertical="center" textRotation="255" wrapText="1"/>
    </xf>
    <xf numFmtId="0" fontId="32" fillId="0" borderId="105" xfId="0" applyFont="1" applyBorder="1" applyAlignment="1">
      <alignment horizontal="center" vertical="center" textRotation="255" wrapText="1"/>
    </xf>
    <xf numFmtId="0" fontId="32" fillId="0" borderId="108" xfId="0" applyFont="1" applyBorder="1" applyAlignment="1">
      <alignment horizontal="center" vertical="center" wrapText="1"/>
    </xf>
    <xf numFmtId="176" fontId="32" fillId="0" borderId="108" xfId="0" applyNumberFormat="1" applyFont="1" applyBorder="1" applyAlignment="1">
      <alignment horizontal="center" vertical="center"/>
    </xf>
    <xf numFmtId="0" fontId="32" fillId="0" borderId="97" xfId="0" applyFont="1" applyBorder="1" applyAlignment="1">
      <alignment vertical="center" wrapText="1"/>
    </xf>
    <xf numFmtId="0" fontId="32" fillId="0" borderId="126" xfId="0" applyFont="1" applyBorder="1" applyAlignment="1">
      <alignment vertical="center" wrapText="1"/>
    </xf>
    <xf numFmtId="176" fontId="35" fillId="27" borderId="127" xfId="0" applyNumberFormat="1" applyFont="1" applyFill="1" applyBorder="1" applyAlignment="1" applyProtection="1">
      <alignment horizontal="center" vertical="center"/>
      <protection locked="0"/>
    </xf>
    <xf numFmtId="0" fontId="32" fillId="0" borderId="93" xfId="0" applyFont="1" applyBorder="1" applyAlignment="1">
      <alignment horizontal="center" vertical="center" wrapText="1"/>
    </xf>
    <xf numFmtId="176" fontId="32" fillId="0" borderId="93" xfId="0" applyNumberFormat="1" applyFont="1" applyBorder="1" applyAlignment="1">
      <alignment horizontal="center" vertical="center" wrapText="1"/>
    </xf>
    <xf numFmtId="176" fontId="35" fillId="27" borderId="105" xfId="0" applyNumberFormat="1" applyFont="1" applyFill="1" applyBorder="1" applyAlignment="1" applyProtection="1">
      <alignment horizontal="center" vertical="center"/>
      <protection locked="0"/>
    </xf>
    <xf numFmtId="0" fontId="32" fillId="0" borderId="18" xfId="0" applyFont="1" applyBorder="1" applyAlignment="1">
      <alignment horizontal="center" vertical="center"/>
    </xf>
    <xf numFmtId="0" fontId="32" fillId="0" borderId="13" xfId="0" applyFont="1" applyBorder="1" applyAlignment="1">
      <alignment horizontal="center" vertical="center"/>
    </xf>
    <xf numFmtId="0" fontId="32" fillId="0" borderId="14" xfId="0" applyFont="1" applyBorder="1" applyAlignment="1">
      <alignment horizontal="center" vertical="center"/>
    </xf>
    <xf numFmtId="178" fontId="48" fillId="27" borderId="62" xfId="0" applyNumberFormat="1" applyFont="1" applyFill="1" applyBorder="1" applyAlignment="1" applyProtection="1">
      <alignment horizontal="center" vertical="center"/>
      <protection locked="0"/>
    </xf>
    <xf numFmtId="178" fontId="48" fillId="27" borderId="128" xfId="0" applyNumberFormat="1" applyFont="1" applyFill="1" applyBorder="1" applyAlignment="1" applyProtection="1">
      <alignment horizontal="center" vertical="center"/>
      <protection locked="0"/>
    </xf>
    <xf numFmtId="178" fontId="48" fillId="27" borderId="65" xfId="0" applyNumberFormat="1" applyFont="1" applyFill="1" applyBorder="1" applyAlignment="1" applyProtection="1">
      <alignment horizontal="center" vertical="center"/>
      <protection locked="0"/>
    </xf>
    <xf numFmtId="176" fontId="43" fillId="30" borderId="19" xfId="0" applyNumberFormat="1" applyFont="1" applyFill="1" applyBorder="1" applyAlignment="1">
      <alignment horizontal="center" vertical="center"/>
    </xf>
    <xf numFmtId="176" fontId="43" fillId="30" borderId="106" xfId="0" applyNumberFormat="1" applyFont="1" applyFill="1" applyBorder="1" applyAlignment="1">
      <alignment horizontal="center" vertical="center"/>
    </xf>
    <xf numFmtId="176" fontId="43" fillId="30" borderId="60" xfId="0" applyNumberFormat="1" applyFont="1" applyFill="1" applyBorder="1" applyAlignment="1">
      <alignment horizontal="center" vertical="center"/>
    </xf>
    <xf numFmtId="0" fontId="6" fillId="24" borderId="0" xfId="0" applyFont="1" applyFill="1" applyAlignment="1">
      <alignment horizontal="center" vertical="center"/>
    </xf>
    <xf numFmtId="0" fontId="1" fillId="0" borderId="0" xfId="0" applyFont="1" applyAlignment="1">
      <alignment horizontal="center" vertical="center"/>
    </xf>
    <xf numFmtId="0" fontId="34" fillId="27" borderId="117" xfId="0" applyFont="1" applyFill="1" applyBorder="1" applyAlignment="1" applyProtection="1">
      <alignment horizontal="left" vertical="center" shrinkToFit="1"/>
      <protection locked="0"/>
    </xf>
    <xf numFmtId="0" fontId="34" fillId="27" borderId="40" xfId="0" applyFont="1" applyFill="1" applyBorder="1" applyAlignment="1" applyProtection="1">
      <alignment horizontal="left" vertical="center" shrinkToFit="1"/>
      <protection locked="0"/>
    </xf>
    <xf numFmtId="0" fontId="32" fillId="0" borderId="15" xfId="0" applyFont="1" applyBorder="1" applyAlignment="1">
      <alignment horizontal="center" vertical="center"/>
    </xf>
    <xf numFmtId="0" fontId="32" fillId="0" borderId="117" xfId="0" applyFont="1" applyBorder="1" applyAlignment="1">
      <alignment horizontal="center" vertical="center"/>
    </xf>
    <xf numFmtId="0" fontId="32" fillId="0" borderId="61" xfId="0" applyFont="1" applyBorder="1" applyAlignment="1">
      <alignment horizontal="center" vertical="center"/>
    </xf>
    <xf numFmtId="0" fontId="32" fillId="0" borderId="34" xfId="0" applyFont="1" applyBorder="1" applyAlignment="1">
      <alignment horizontal="center" vertical="center"/>
    </xf>
    <xf numFmtId="0" fontId="34" fillId="27" borderId="12" xfId="0" applyFont="1" applyFill="1" applyBorder="1" applyAlignment="1" applyProtection="1">
      <alignment horizontal="left" vertical="center" shrinkToFit="1"/>
      <protection locked="0"/>
    </xf>
    <xf numFmtId="0" fontId="34" fillId="27" borderId="54" xfId="0" applyFont="1" applyFill="1" applyBorder="1" applyAlignment="1" applyProtection="1">
      <alignment horizontal="left" vertical="center" shrinkToFit="1"/>
      <protection locked="0"/>
    </xf>
    <xf numFmtId="0" fontId="34" fillId="27" borderId="118" xfId="0" applyFont="1" applyFill="1" applyBorder="1" applyAlignment="1" applyProtection="1">
      <alignment horizontal="left" vertical="center" shrinkToFit="1"/>
      <protection locked="0"/>
    </xf>
    <xf numFmtId="0" fontId="34" fillId="27" borderId="119" xfId="0" applyFont="1" applyFill="1" applyBorder="1" applyAlignment="1" applyProtection="1">
      <alignment horizontal="left" vertical="center" shrinkToFit="1"/>
      <protection locked="0"/>
    </xf>
    <xf numFmtId="0" fontId="32" fillId="0" borderId="12" xfId="0" applyFont="1" applyBorder="1" applyAlignment="1">
      <alignment horizontal="center" vertical="center"/>
    </xf>
    <xf numFmtId="0" fontId="34" fillId="27" borderId="12" xfId="0" applyFont="1" applyFill="1" applyBorder="1" applyAlignment="1" applyProtection="1">
      <alignment horizontal="center" vertical="center" shrinkToFit="1"/>
      <protection locked="0"/>
    </xf>
    <xf numFmtId="0" fontId="34" fillId="27" borderId="30" xfId="0" applyFont="1" applyFill="1" applyBorder="1" applyAlignment="1" applyProtection="1">
      <alignment horizontal="center" vertical="center" shrinkToFit="1"/>
      <protection locked="0"/>
    </xf>
    <xf numFmtId="0" fontId="32" fillId="0" borderId="61" xfId="0" applyFont="1" applyBorder="1" applyAlignment="1">
      <alignment horizontal="center" vertical="center" wrapText="1"/>
    </xf>
    <xf numFmtId="0" fontId="32" fillId="0" borderId="18" xfId="0" applyFont="1" applyBorder="1" applyAlignment="1" applyProtection="1">
      <alignment horizontal="center" vertical="center" wrapText="1"/>
      <protection locked="0"/>
    </xf>
    <xf numFmtId="0" fontId="32" fillId="0" borderId="95" xfId="0" applyFont="1" applyBorder="1" applyAlignment="1" applyProtection="1">
      <alignment horizontal="center" vertical="center" wrapText="1"/>
      <protection locked="0"/>
    </xf>
    <xf numFmtId="176" fontId="35" fillId="0" borderId="109" xfId="0" applyNumberFormat="1" applyFont="1" applyFill="1" applyBorder="1" applyAlignment="1" applyProtection="1">
      <alignment horizontal="center" vertical="center" wrapText="1" shrinkToFit="1"/>
      <protection locked="0"/>
    </xf>
    <xf numFmtId="176" fontId="35" fillId="0" borderId="104" xfId="0" applyNumberFormat="1" applyFont="1" applyFill="1" applyBorder="1" applyAlignment="1" applyProtection="1">
      <alignment horizontal="center" vertical="center" wrapText="1" shrinkToFit="1"/>
      <protection locked="0"/>
    </xf>
    <xf numFmtId="176" fontId="35" fillId="0" borderId="105" xfId="0" applyNumberFormat="1" applyFont="1" applyFill="1" applyBorder="1" applyAlignment="1" applyProtection="1">
      <alignment horizontal="center" vertical="center" wrapText="1" shrinkToFit="1"/>
      <protection locked="0"/>
    </xf>
    <xf numFmtId="176" fontId="43" fillId="0" borderId="106" xfId="0" applyNumberFormat="1" applyFont="1" applyBorder="1" applyAlignment="1" applyProtection="1">
      <alignment horizontal="center" vertical="center"/>
      <protection locked="0"/>
    </xf>
    <xf numFmtId="176" fontId="43" fillId="0" borderId="94" xfId="0" applyNumberFormat="1" applyFont="1" applyBorder="1" applyAlignment="1" applyProtection="1">
      <alignment horizontal="center" vertical="center"/>
      <protection locked="0"/>
    </xf>
    <xf numFmtId="176" fontId="32" fillId="0" borderId="12" xfId="0" applyNumberFormat="1" applyFont="1" applyBorder="1" applyAlignment="1" applyProtection="1">
      <alignment horizontal="center" vertical="center" wrapText="1"/>
      <protection locked="0"/>
    </xf>
    <xf numFmtId="0" fontId="32" fillId="0" borderId="12" xfId="0" applyFont="1" applyBorder="1" applyAlignment="1" applyProtection="1">
      <alignment horizontal="center" vertical="center" wrapText="1"/>
      <protection locked="0"/>
    </xf>
    <xf numFmtId="0" fontId="6" fillId="0" borderId="105" xfId="0" applyFont="1" applyBorder="1" applyAlignment="1">
      <alignment horizontal="center" vertical="center"/>
    </xf>
    <xf numFmtId="0" fontId="6" fillId="0" borderId="93" xfId="0" applyFont="1" applyBorder="1" applyAlignment="1">
      <alignment horizontal="center" vertical="center"/>
    </xf>
    <xf numFmtId="0" fontId="9" fillId="0" borderId="94" xfId="0" applyFont="1" applyBorder="1" applyAlignment="1">
      <alignment horizontal="center" vertical="center"/>
    </xf>
    <xf numFmtId="0" fontId="32" fillId="0" borderId="107" xfId="0" applyFont="1" applyBorder="1" applyAlignment="1" applyProtection="1">
      <alignment horizontal="center" vertical="center" textRotation="255" wrapText="1"/>
      <protection locked="0"/>
    </xf>
    <xf numFmtId="0" fontId="32" fillId="0" borderId="104" xfId="0" applyFont="1" applyBorder="1" applyAlignment="1" applyProtection="1">
      <alignment horizontal="center" vertical="center" textRotation="255" wrapText="1"/>
      <protection locked="0"/>
    </xf>
    <xf numFmtId="0" fontId="32" fillId="0" borderId="105" xfId="0" applyFont="1" applyBorder="1" applyAlignment="1" applyProtection="1">
      <alignment horizontal="center" vertical="center" textRotation="255" wrapText="1"/>
      <protection locked="0"/>
    </xf>
    <xf numFmtId="176" fontId="32" fillId="0" borderId="108" xfId="0" applyNumberFormat="1" applyFont="1" applyBorder="1" applyAlignment="1">
      <alignment horizontal="center" vertical="center" wrapText="1"/>
    </xf>
    <xf numFmtId="0" fontId="6" fillId="0" borderId="104" xfId="0" applyFont="1" applyBorder="1" applyAlignment="1" applyProtection="1">
      <alignment horizontal="center" vertical="center"/>
      <protection locked="0"/>
    </xf>
    <xf numFmtId="0" fontId="6" fillId="0" borderId="105" xfId="0" applyFont="1" applyBorder="1" applyAlignment="1" applyProtection="1">
      <alignment horizontal="center" vertical="center"/>
      <protection locked="0"/>
    </xf>
    <xf numFmtId="0" fontId="6" fillId="0" borderId="13" xfId="0" applyFont="1" applyBorder="1" applyAlignment="1" applyProtection="1">
      <alignment horizontal="center" vertical="center"/>
      <protection locked="0"/>
    </xf>
    <xf numFmtId="0" fontId="6" fillId="0" borderId="93" xfId="0" applyFont="1" applyBorder="1" applyAlignment="1" applyProtection="1">
      <alignment horizontal="center" vertical="center"/>
      <protection locked="0"/>
    </xf>
    <xf numFmtId="0" fontId="9" fillId="0" borderId="106" xfId="0" applyFont="1" applyBorder="1" applyAlignment="1" applyProtection="1">
      <alignment horizontal="center" vertical="center"/>
      <protection locked="0"/>
    </xf>
    <xf numFmtId="0" fontId="9" fillId="0" borderId="94" xfId="0" applyFont="1" applyBorder="1" applyAlignment="1" applyProtection="1">
      <alignment horizontal="center" vertical="center"/>
      <protection locked="0"/>
    </xf>
    <xf numFmtId="0" fontId="32" fillId="0" borderId="110" xfId="0" applyFont="1" applyBorder="1" applyAlignment="1" applyProtection="1">
      <alignment horizontal="center" vertical="center" wrapText="1"/>
      <protection locked="0"/>
    </xf>
    <xf numFmtId="0" fontId="32" fillId="0" borderId="111" xfId="0" applyFont="1" applyBorder="1" applyAlignment="1" applyProtection="1">
      <alignment horizontal="left" vertical="center" wrapText="1"/>
      <protection locked="0"/>
    </xf>
    <xf numFmtId="0" fontId="32" fillId="0" borderId="112" xfId="0" applyFont="1" applyBorder="1" applyAlignment="1" applyProtection="1">
      <alignment horizontal="left" vertical="center" wrapText="1"/>
      <protection locked="0"/>
    </xf>
    <xf numFmtId="0" fontId="32" fillId="0" borderId="107" xfId="0" applyFont="1" applyBorder="1" applyAlignment="1">
      <alignment horizontal="center" vertical="center" textRotation="255"/>
    </xf>
    <xf numFmtId="0" fontId="32" fillId="0" borderId="104" xfId="0" applyFont="1" applyBorder="1" applyAlignment="1">
      <alignment horizontal="center" vertical="center" textRotation="255"/>
    </xf>
    <xf numFmtId="0" fontId="32" fillId="0" borderId="105" xfId="0" applyFont="1" applyBorder="1" applyAlignment="1">
      <alignment horizontal="center" vertical="center" textRotation="255"/>
    </xf>
    <xf numFmtId="176" fontId="32" fillId="0" borderId="13" xfId="0" quotePrefix="1" applyNumberFormat="1" applyFont="1" applyBorder="1" applyAlignment="1">
      <alignment horizontal="center" vertical="center" wrapText="1"/>
    </xf>
    <xf numFmtId="0" fontId="32" fillId="0" borderId="13" xfId="0" applyFont="1" applyBorder="1" applyAlignment="1" applyProtection="1">
      <alignment horizontal="center" vertical="center" wrapText="1"/>
      <protection locked="0"/>
    </xf>
    <xf numFmtId="0" fontId="32" fillId="0" borderId="93" xfId="0" applyFont="1" applyBorder="1" applyAlignment="1" applyProtection="1">
      <alignment horizontal="center" vertical="center" wrapText="1"/>
      <protection locked="0"/>
    </xf>
    <xf numFmtId="176" fontId="32" fillId="0" borderId="18" xfId="0" applyNumberFormat="1" applyFont="1" applyBorder="1" applyAlignment="1" applyProtection="1">
      <alignment horizontal="center" vertical="center" wrapText="1"/>
      <protection locked="0"/>
    </xf>
    <xf numFmtId="176" fontId="32" fillId="0" borderId="13" xfId="0" applyNumberFormat="1" applyFont="1" applyBorder="1" applyAlignment="1" applyProtection="1">
      <alignment horizontal="center" vertical="center" wrapText="1"/>
      <protection locked="0"/>
    </xf>
    <xf numFmtId="176" fontId="32" fillId="0" borderId="93" xfId="0" applyNumberFormat="1" applyFont="1" applyBorder="1" applyAlignment="1" applyProtection="1">
      <alignment horizontal="center" vertical="center" wrapText="1"/>
      <protection locked="0"/>
    </xf>
    <xf numFmtId="0" fontId="32" fillId="0" borderId="113" xfId="0" applyFont="1" applyBorder="1" applyAlignment="1">
      <alignment horizontal="center" vertical="center" wrapText="1"/>
    </xf>
    <xf numFmtId="0" fontId="32" fillId="0" borderId="83" xfId="0" applyFont="1" applyBorder="1" applyAlignment="1">
      <alignment horizontal="center" vertical="center" wrapText="1"/>
    </xf>
    <xf numFmtId="0" fontId="32" fillId="0" borderId="114" xfId="0" applyFont="1" applyBorder="1" applyAlignment="1">
      <alignment horizontal="center" vertical="center" wrapText="1"/>
    </xf>
    <xf numFmtId="176" fontId="76" fillId="0" borderId="104" xfId="0" applyNumberFormat="1" applyFont="1" applyFill="1" applyBorder="1" applyAlignment="1" applyProtection="1">
      <alignment horizontal="center" vertical="center" shrinkToFit="1"/>
      <protection locked="0"/>
    </xf>
    <xf numFmtId="176" fontId="76" fillId="0" borderId="105" xfId="0" applyNumberFormat="1" applyFont="1" applyFill="1" applyBorder="1" applyAlignment="1" applyProtection="1">
      <alignment horizontal="center" vertical="center" shrinkToFit="1"/>
      <protection locked="0"/>
    </xf>
    <xf numFmtId="176" fontId="43" fillId="0" borderId="94" xfId="0" applyNumberFormat="1" applyFont="1" applyBorder="1" applyAlignment="1">
      <alignment horizontal="center" vertical="center"/>
    </xf>
    <xf numFmtId="0" fontId="32" fillId="0" borderId="74" xfId="0" applyFont="1" applyBorder="1" applyAlignment="1" applyProtection="1">
      <alignment vertical="center" wrapText="1"/>
      <protection locked="0"/>
    </xf>
    <xf numFmtId="0" fontId="32" fillId="0" borderId="51" xfId="0" applyFont="1" applyBorder="1" applyAlignment="1" applyProtection="1">
      <alignment vertical="center" wrapText="1"/>
      <protection locked="0"/>
    </xf>
    <xf numFmtId="0" fontId="32" fillId="0" borderId="115" xfId="0" applyFont="1" applyBorder="1" applyAlignment="1" applyProtection="1">
      <alignment vertical="center" wrapText="1"/>
      <protection locked="0"/>
    </xf>
    <xf numFmtId="0" fontId="32" fillId="0" borderId="116" xfId="0" applyFont="1" applyBorder="1" applyAlignment="1" applyProtection="1">
      <alignment vertical="center" wrapText="1"/>
      <protection locked="0"/>
    </xf>
    <xf numFmtId="0" fontId="32" fillId="0" borderId="75" xfId="0" applyFont="1" applyBorder="1" applyAlignment="1" applyProtection="1">
      <alignment vertical="center" wrapText="1"/>
    </xf>
    <xf numFmtId="0" fontId="32" fillId="0" borderId="50" xfId="0" applyFont="1" applyBorder="1" applyAlignment="1" applyProtection="1">
      <alignment vertical="center" wrapText="1"/>
    </xf>
    <xf numFmtId="0" fontId="32" fillId="0" borderId="18" xfId="0" applyFont="1" applyBorder="1" applyAlignment="1" applyProtection="1">
      <alignment vertical="center" wrapText="1"/>
    </xf>
    <xf numFmtId="0" fontId="32" fillId="0" borderId="13" xfId="0" applyFont="1" applyBorder="1" applyAlignment="1" applyProtection="1">
      <alignment vertical="center" wrapText="1"/>
    </xf>
    <xf numFmtId="176" fontId="76" fillId="31" borderId="107" xfId="0" applyNumberFormat="1" applyFont="1" applyFill="1" applyBorder="1" applyAlignment="1" applyProtection="1">
      <alignment horizontal="center" vertical="center" shrinkToFit="1"/>
    </xf>
    <xf numFmtId="176" fontId="76" fillId="31" borderId="104" xfId="0" applyNumberFormat="1" applyFont="1" applyFill="1" applyBorder="1" applyAlignment="1" applyProtection="1">
      <alignment horizontal="center" vertical="center" shrinkToFit="1"/>
    </xf>
    <xf numFmtId="176" fontId="76" fillId="31" borderId="105" xfId="0" applyNumberFormat="1" applyFont="1" applyFill="1" applyBorder="1" applyAlignment="1" applyProtection="1">
      <alignment horizontal="center" vertical="center" shrinkToFit="1"/>
    </xf>
    <xf numFmtId="176" fontId="43" fillId="31" borderId="133" xfId="0" applyNumberFormat="1" applyFont="1" applyFill="1" applyBorder="1" applyAlignment="1" applyProtection="1">
      <alignment horizontal="center" vertical="center"/>
    </xf>
    <xf numFmtId="176" fontId="43" fillId="31" borderId="106" xfId="0" applyNumberFormat="1" applyFont="1" applyFill="1" applyBorder="1" applyAlignment="1" applyProtection="1">
      <alignment horizontal="center" vertical="center"/>
    </xf>
    <xf numFmtId="176" fontId="43" fillId="31" borderId="94" xfId="0" applyNumberFormat="1" applyFont="1" applyFill="1" applyBorder="1" applyAlignment="1" applyProtection="1">
      <alignment horizontal="center" vertical="center"/>
    </xf>
    <xf numFmtId="0" fontId="78" fillId="0" borderId="107" xfId="0" applyFont="1" applyBorder="1" applyAlignment="1" applyProtection="1">
      <alignment horizontal="center" vertical="center"/>
    </xf>
    <xf numFmtId="0" fontId="78" fillId="0" borderId="104" xfId="0" applyFont="1" applyBorder="1" applyAlignment="1" applyProtection="1">
      <alignment horizontal="center" vertical="center"/>
    </xf>
    <xf numFmtId="0" fontId="78" fillId="0" borderId="105" xfId="0" applyFont="1" applyBorder="1" applyAlignment="1" applyProtection="1">
      <alignment horizontal="center" vertical="center"/>
    </xf>
    <xf numFmtId="0" fontId="32" fillId="32" borderId="75" xfId="0" applyFont="1" applyFill="1" applyBorder="1" applyAlignment="1" applyProtection="1">
      <alignment vertical="center" wrapText="1"/>
    </xf>
    <xf numFmtId="0" fontId="0" fillId="32" borderId="50" xfId="0" applyFont="1" applyFill="1" applyBorder="1" applyAlignment="1">
      <alignment vertical="center" wrapText="1"/>
    </xf>
    <xf numFmtId="0" fontId="32" fillId="32" borderId="115" xfId="0" applyFont="1" applyFill="1" applyBorder="1" applyAlignment="1" applyProtection="1">
      <alignment vertical="center" wrapText="1"/>
    </xf>
    <xf numFmtId="0" fontId="0" fillId="32" borderId="116" xfId="0" applyFont="1" applyFill="1" applyBorder="1" applyAlignment="1">
      <alignment vertical="center" wrapText="1"/>
    </xf>
    <xf numFmtId="0" fontId="32" fillId="31" borderId="108" xfId="0" applyFont="1" applyFill="1" applyBorder="1" applyAlignment="1" applyProtection="1">
      <alignment horizontal="center" vertical="center" wrapText="1"/>
    </xf>
    <xf numFmtId="0" fontId="32" fillId="31" borderId="13" xfId="0" applyFont="1" applyFill="1" applyBorder="1" applyAlignment="1" applyProtection="1">
      <alignment horizontal="center" vertical="center" wrapText="1"/>
    </xf>
    <xf numFmtId="0" fontId="32" fillId="31" borderId="93" xfId="0" applyFont="1" applyFill="1" applyBorder="1" applyAlignment="1" applyProtection="1">
      <alignment horizontal="center" vertical="center" wrapText="1"/>
    </xf>
    <xf numFmtId="176" fontId="32" fillId="31" borderId="13" xfId="0" quotePrefix="1" applyNumberFormat="1" applyFont="1" applyFill="1" applyBorder="1" applyAlignment="1" applyProtection="1">
      <alignment horizontal="center" vertical="center" wrapText="1"/>
    </xf>
    <xf numFmtId="176" fontId="32" fillId="31" borderId="13" xfId="0" applyNumberFormat="1" applyFont="1" applyFill="1" applyBorder="1" applyAlignment="1" applyProtection="1">
      <alignment horizontal="center" vertical="center" wrapText="1"/>
    </xf>
    <xf numFmtId="176" fontId="32" fillId="31" borderId="93" xfId="0" applyNumberFormat="1" applyFont="1" applyFill="1" applyBorder="1" applyAlignment="1" applyProtection="1">
      <alignment horizontal="center" vertical="center" wrapText="1"/>
    </xf>
    <xf numFmtId="0" fontId="32" fillId="31" borderId="140" xfId="0" applyFont="1" applyFill="1" applyBorder="1" applyAlignment="1" applyProtection="1">
      <alignment horizontal="center" vertical="center" wrapText="1"/>
    </xf>
    <xf numFmtId="0" fontId="32" fillId="31" borderId="83" xfId="0" applyFont="1" applyFill="1" applyBorder="1" applyAlignment="1" applyProtection="1">
      <alignment horizontal="center" vertical="center" wrapText="1"/>
    </xf>
    <xf numFmtId="0" fontId="32" fillId="31" borderId="114" xfId="0" applyFont="1" applyFill="1" applyBorder="1" applyAlignment="1" applyProtection="1">
      <alignment horizontal="center" vertical="center" wrapText="1"/>
    </xf>
    <xf numFmtId="0" fontId="0" fillId="0" borderId="50" xfId="0" applyFont="1" applyBorder="1" applyAlignment="1">
      <alignment vertical="center" wrapText="1"/>
    </xf>
    <xf numFmtId="0" fontId="32" fillId="0" borderId="107" xfId="0" applyFont="1" applyBorder="1" applyAlignment="1" applyProtection="1">
      <alignment horizontal="center" vertical="center" textRotation="255" wrapText="1"/>
    </xf>
    <xf numFmtId="0" fontId="32" fillId="0" borderId="104" xfId="0" applyFont="1" applyBorder="1" applyAlignment="1" applyProtection="1">
      <alignment horizontal="center" vertical="center" textRotation="255" wrapText="1"/>
    </xf>
    <xf numFmtId="0" fontId="0" fillId="0" borderId="105" xfId="0" applyFont="1" applyBorder="1" applyAlignment="1">
      <alignment horizontal="center" vertical="center" textRotation="255" wrapText="1"/>
    </xf>
    <xf numFmtId="0" fontId="32" fillId="0" borderId="71" xfId="0" applyFont="1" applyBorder="1" applyAlignment="1" applyProtection="1">
      <alignment vertical="center"/>
    </xf>
    <xf numFmtId="0" fontId="32" fillId="0" borderId="134" xfId="0" applyFont="1" applyBorder="1" applyAlignment="1" applyProtection="1">
      <alignment vertical="center"/>
    </xf>
    <xf numFmtId="0" fontId="32" fillId="0" borderId="135" xfId="0" applyFont="1" applyBorder="1" applyAlignment="1" applyProtection="1">
      <alignment vertical="center"/>
    </xf>
    <xf numFmtId="0" fontId="7" fillId="0" borderId="0" xfId="0" applyFont="1" applyAlignment="1" applyProtection="1">
      <alignment vertical="center" wrapText="1"/>
    </xf>
    <xf numFmtId="0" fontId="0" fillId="0" borderId="0" xfId="0" applyFont="1" applyAlignment="1" applyProtection="1">
      <alignment vertical="center" wrapText="1"/>
    </xf>
    <xf numFmtId="0" fontId="6" fillId="0" borderId="18" xfId="0" applyFont="1" applyBorder="1" applyAlignment="1" applyProtection="1">
      <alignment horizontal="center" vertical="center"/>
    </xf>
    <xf numFmtId="0" fontId="6" fillId="0" borderId="14" xfId="0" applyFont="1" applyBorder="1" applyAlignment="1" applyProtection="1">
      <alignment horizontal="center" vertical="center"/>
    </xf>
    <xf numFmtId="0" fontId="0" fillId="0" borderId="71" xfId="0" applyFont="1" applyBorder="1" applyAlignment="1" applyProtection="1">
      <alignment horizontal="center" vertical="center"/>
    </xf>
    <xf numFmtId="0" fontId="0" fillId="0" borderId="134" xfId="0" applyFont="1" applyBorder="1" applyAlignment="1" applyProtection="1">
      <alignment horizontal="center" vertical="center"/>
    </xf>
    <xf numFmtId="0" fontId="0" fillId="0" borderId="27" xfId="0" applyFont="1" applyBorder="1" applyAlignment="1" applyProtection="1">
      <alignment horizontal="center" vertical="center"/>
    </xf>
    <xf numFmtId="0" fontId="0" fillId="0" borderId="54" xfId="0" applyFont="1" applyBorder="1" applyAlignment="1" applyProtection="1">
      <alignment horizontal="center" vertical="center"/>
    </xf>
    <xf numFmtId="0" fontId="0" fillId="0" borderId="42" xfId="0" applyFont="1" applyBorder="1" applyAlignment="1" applyProtection="1">
      <alignment horizontal="center" vertical="center"/>
    </xf>
    <xf numFmtId="0" fontId="0" fillId="0" borderId="11" xfId="0" applyFont="1" applyBorder="1" applyAlignment="1" applyProtection="1">
      <alignment horizontal="center" vertical="center"/>
    </xf>
    <xf numFmtId="0" fontId="0" fillId="0" borderId="72" xfId="0" applyFont="1" applyBorder="1" applyAlignment="1" applyProtection="1">
      <alignment horizontal="center" vertical="center"/>
    </xf>
    <xf numFmtId="0" fontId="0" fillId="0" borderId="10" xfId="0" applyFont="1" applyBorder="1" applyAlignment="1" applyProtection="1">
      <alignment horizontal="center" vertical="center"/>
    </xf>
    <xf numFmtId="0" fontId="0" fillId="0" borderId="63" xfId="0" applyFont="1" applyBorder="1" applyAlignment="1" applyProtection="1">
      <alignment horizontal="center" vertical="center"/>
    </xf>
    <xf numFmtId="0" fontId="78" fillId="0" borderId="108" xfId="0" applyFont="1" applyBorder="1" applyAlignment="1" applyProtection="1">
      <alignment horizontal="center" vertical="center"/>
    </xf>
    <xf numFmtId="0" fontId="78" fillId="0" borderId="13" xfId="0" applyFont="1" applyBorder="1" applyAlignment="1" applyProtection="1">
      <alignment horizontal="center" vertical="center"/>
    </xf>
    <xf numFmtId="0" fontId="78" fillId="0" borderId="93" xfId="0" applyFont="1" applyBorder="1" applyAlignment="1" applyProtection="1">
      <alignment horizontal="center" vertical="center"/>
    </xf>
    <xf numFmtId="0" fontId="32" fillId="0" borderId="75" xfId="0" applyFont="1" applyFill="1" applyBorder="1" applyAlignment="1" applyProtection="1">
      <alignment vertical="center"/>
    </xf>
    <xf numFmtId="0" fontId="32" fillId="0" borderId="50" xfId="0" applyFont="1" applyFill="1" applyBorder="1" applyAlignment="1" applyProtection="1">
      <alignment vertical="center"/>
    </xf>
    <xf numFmtId="0" fontId="32" fillId="0" borderId="115" xfId="0" applyFont="1" applyFill="1" applyBorder="1" applyAlignment="1" applyProtection="1">
      <alignment vertical="center" wrapText="1"/>
    </xf>
    <xf numFmtId="0" fontId="32" fillId="0" borderId="116" xfId="0" applyFont="1" applyFill="1" applyBorder="1" applyAlignment="1" applyProtection="1">
      <alignment vertical="center" wrapText="1"/>
    </xf>
    <xf numFmtId="0" fontId="32" fillId="0" borderId="110" xfId="0" applyFont="1" applyBorder="1" applyAlignment="1" applyProtection="1">
      <alignment horizontal="left" vertical="center" wrapText="1"/>
    </xf>
    <xf numFmtId="0" fontId="32" fillId="0" borderId="13" xfId="0" applyFont="1" applyBorder="1" applyAlignment="1" applyProtection="1">
      <alignment horizontal="left" vertical="center" wrapText="1"/>
    </xf>
    <xf numFmtId="0" fontId="32" fillId="0" borderId="95" xfId="0" applyFont="1" applyBorder="1" applyAlignment="1" applyProtection="1">
      <alignment horizontal="left" vertical="center" wrapText="1"/>
    </xf>
    <xf numFmtId="0" fontId="32" fillId="0" borderId="53" xfId="0" applyFont="1" applyFill="1" applyBorder="1" applyAlignment="1" applyProtection="1">
      <alignment horizontal="left" vertical="center"/>
    </xf>
    <xf numFmtId="0" fontId="32" fillId="0" borderId="70" xfId="0" applyFont="1" applyFill="1" applyBorder="1" applyAlignment="1" applyProtection="1">
      <alignment horizontal="left" vertical="center"/>
    </xf>
    <xf numFmtId="0" fontId="9" fillId="0" borderId="19" xfId="0" applyFont="1" applyBorder="1" applyAlignment="1" applyProtection="1">
      <alignment horizontal="center" vertical="center"/>
    </xf>
    <xf numFmtId="0" fontId="9" fillId="0" borderId="60" xfId="0" applyFont="1" applyBorder="1" applyAlignment="1" applyProtection="1">
      <alignment horizontal="center" vertical="center"/>
    </xf>
    <xf numFmtId="0" fontId="32" fillId="32" borderId="12" xfId="0" applyFont="1" applyFill="1" applyBorder="1" applyAlignment="1" applyProtection="1">
      <alignment horizontal="center" vertical="center" wrapText="1"/>
    </xf>
    <xf numFmtId="176" fontId="32" fillId="32" borderId="18" xfId="0" applyNumberFormat="1" applyFont="1" applyFill="1" applyBorder="1" applyAlignment="1" applyProtection="1">
      <alignment horizontal="center" vertical="center" wrapText="1"/>
    </xf>
    <xf numFmtId="176" fontId="32" fillId="32" borderId="14" xfId="0" applyNumberFormat="1" applyFont="1" applyFill="1" applyBorder="1" applyAlignment="1" applyProtection="1">
      <alignment horizontal="center" vertical="center" wrapText="1"/>
    </xf>
    <xf numFmtId="176" fontId="35" fillId="32" borderId="109" xfId="0" applyNumberFormat="1" applyFont="1" applyFill="1" applyBorder="1" applyAlignment="1" applyProtection="1">
      <alignment horizontal="center" vertical="center"/>
    </xf>
    <xf numFmtId="176" fontId="35" fillId="32" borderId="59" xfId="0" applyNumberFormat="1" applyFont="1" applyFill="1" applyBorder="1" applyAlignment="1" applyProtection="1">
      <alignment horizontal="center" vertical="center"/>
    </xf>
    <xf numFmtId="176" fontId="43" fillId="32" borderId="19" xfId="0" applyNumberFormat="1" applyFont="1" applyFill="1" applyBorder="1" applyAlignment="1" applyProtection="1">
      <alignment horizontal="center" vertical="center"/>
    </xf>
    <xf numFmtId="176" fontId="43" fillId="32" borderId="60" xfId="0" applyNumberFormat="1" applyFont="1" applyFill="1" applyBorder="1" applyAlignment="1" applyProtection="1">
      <alignment horizontal="center" vertical="center"/>
    </xf>
    <xf numFmtId="0" fontId="6" fillId="0" borderId="109" xfId="0" applyFont="1" applyBorder="1" applyAlignment="1" applyProtection="1">
      <alignment horizontal="center" vertical="center"/>
    </xf>
    <xf numFmtId="0" fontId="6" fillId="0" borderId="59" xfId="0" applyFont="1" applyBorder="1" applyAlignment="1" applyProtection="1">
      <alignment horizontal="center" vertical="center"/>
    </xf>
    <xf numFmtId="0" fontId="77" fillId="0" borderId="133" xfId="0" applyFont="1" applyBorder="1" applyAlignment="1" applyProtection="1">
      <alignment horizontal="center" vertical="center"/>
    </xf>
    <xf numFmtId="0" fontId="77" fillId="0" borderId="106" xfId="0" applyFont="1" applyBorder="1" applyAlignment="1" applyProtection="1">
      <alignment horizontal="center" vertical="center"/>
    </xf>
    <xf numFmtId="0" fontId="77" fillId="0" borderId="94" xfId="0" applyFont="1" applyBorder="1" applyAlignment="1" applyProtection="1">
      <alignment horizontal="center" vertical="center"/>
    </xf>
    <xf numFmtId="176" fontId="35" fillId="27" borderId="109" xfId="0" applyNumberFormat="1" applyFont="1" applyFill="1" applyBorder="1" applyAlignment="1" applyProtection="1">
      <alignment horizontal="center" vertical="center"/>
    </xf>
    <xf numFmtId="176" fontId="35" fillId="27" borderId="59" xfId="0" applyNumberFormat="1" applyFont="1" applyFill="1" applyBorder="1" applyAlignment="1" applyProtection="1">
      <alignment horizontal="center" vertical="center"/>
    </xf>
    <xf numFmtId="176" fontId="43" fillId="0" borderId="19" xfId="0" applyNumberFormat="1" applyFont="1" applyFill="1" applyBorder="1" applyAlignment="1" applyProtection="1">
      <alignment horizontal="center" vertical="center"/>
    </xf>
    <xf numFmtId="176" fontId="43" fillId="0" borderId="60" xfId="0" applyNumberFormat="1" applyFont="1" applyFill="1" applyBorder="1" applyAlignment="1" applyProtection="1">
      <alignment horizontal="center" vertical="center"/>
    </xf>
    <xf numFmtId="0" fontId="6" fillId="0" borderId="104" xfId="0" applyFont="1" applyBorder="1" applyAlignment="1" applyProtection="1">
      <alignment horizontal="center" vertical="center"/>
    </xf>
    <xf numFmtId="0" fontId="6" fillId="0" borderId="13" xfId="0" applyFont="1" applyBorder="1" applyAlignment="1" applyProtection="1">
      <alignment horizontal="center" vertical="center"/>
    </xf>
    <xf numFmtId="0" fontId="9" fillId="0" borderId="106" xfId="0" applyFont="1" applyBorder="1" applyAlignment="1" applyProtection="1">
      <alignment horizontal="center" vertical="center"/>
    </xf>
    <xf numFmtId="176" fontId="32" fillId="0" borderId="18" xfId="0" applyNumberFormat="1" applyFont="1" applyBorder="1" applyAlignment="1" applyProtection="1">
      <alignment horizontal="center" vertical="center" wrapText="1"/>
    </xf>
    <xf numFmtId="176" fontId="32" fillId="0" borderId="14" xfId="0" applyNumberFormat="1" applyFont="1" applyBorder="1" applyAlignment="1" applyProtection="1">
      <alignment horizontal="center" vertical="center" wrapText="1"/>
    </xf>
    <xf numFmtId="0" fontId="32" fillId="0" borderId="43" xfId="0" applyFont="1" applyBorder="1" applyAlignment="1" applyProtection="1">
      <alignment horizontal="center" vertical="center"/>
    </xf>
    <xf numFmtId="0" fontId="32" fillId="0" borderId="61" xfId="0" applyFont="1" applyBorder="1" applyAlignment="1" applyProtection="1">
      <alignment horizontal="center" vertical="center"/>
    </xf>
    <xf numFmtId="0" fontId="32" fillId="0" borderId="109" xfId="0" applyFont="1" applyBorder="1" applyAlignment="1" applyProtection="1">
      <alignment horizontal="center" vertical="center"/>
    </xf>
    <xf numFmtId="0" fontId="32" fillId="0" borderId="139" xfId="0" applyFont="1" applyBorder="1" applyAlignment="1" applyProtection="1">
      <alignment horizontal="center" vertical="center"/>
    </xf>
    <xf numFmtId="0" fontId="0" fillId="0" borderId="73" xfId="0" applyFont="1" applyBorder="1" applyAlignment="1" applyProtection="1">
      <alignment horizontal="center" vertical="center"/>
    </xf>
    <xf numFmtId="0" fontId="0" fillId="0" borderId="120" xfId="0" applyFont="1" applyBorder="1" applyAlignment="1" applyProtection="1">
      <alignment horizontal="center" vertical="center"/>
    </xf>
    <xf numFmtId="0" fontId="0" fillId="0" borderId="64" xfId="0" applyFont="1" applyBorder="1" applyAlignment="1" applyProtection="1">
      <alignment horizontal="center" vertical="center"/>
    </xf>
    <xf numFmtId="0" fontId="32" fillId="0" borderId="12" xfId="0" applyFont="1" applyBorder="1" applyAlignment="1" applyProtection="1">
      <alignment horizontal="center" vertical="center" wrapText="1"/>
    </xf>
    <xf numFmtId="0" fontId="0" fillId="0" borderId="52" xfId="0" applyFont="1" applyBorder="1" applyAlignment="1" applyProtection="1">
      <alignment horizontal="center" vertical="center"/>
    </xf>
    <xf numFmtId="0" fontId="0" fillId="0" borderId="100" xfId="0" applyFont="1" applyBorder="1" applyAlignment="1" applyProtection="1">
      <alignment horizontal="center" vertical="center"/>
    </xf>
    <xf numFmtId="0" fontId="0" fillId="0" borderId="17" xfId="0" applyFont="1" applyBorder="1" applyAlignment="1" applyProtection="1">
      <alignment horizontal="center" vertical="center"/>
    </xf>
    <xf numFmtId="0" fontId="32" fillId="0" borderId="107" xfId="0" applyFont="1" applyBorder="1" applyAlignment="1" applyProtection="1">
      <alignment horizontal="center" vertical="center" textRotation="255"/>
    </xf>
    <xf numFmtId="0" fontId="32" fillId="0" borderId="104" xfId="0" applyFont="1" applyBorder="1" applyAlignment="1" applyProtection="1">
      <alignment horizontal="center" vertical="center" textRotation="255"/>
    </xf>
    <xf numFmtId="0" fontId="32" fillId="0" borderId="105" xfId="0" applyFont="1" applyBorder="1" applyAlignment="1" applyProtection="1">
      <alignment horizontal="center" vertical="center" textRotation="255"/>
    </xf>
    <xf numFmtId="0" fontId="32" fillId="31" borderId="18" xfId="0" applyFont="1" applyFill="1" applyBorder="1" applyAlignment="1" applyProtection="1">
      <alignment horizontal="center" vertical="center" wrapText="1"/>
    </xf>
    <xf numFmtId="0" fontId="32" fillId="0" borderId="115" xfId="0" applyFont="1" applyBorder="1" applyAlignment="1" applyProtection="1">
      <alignment vertical="center" wrapText="1"/>
    </xf>
    <xf numFmtId="0" fontId="0" fillId="0" borderId="116" xfId="0" applyFont="1" applyBorder="1" applyAlignment="1">
      <alignment vertical="center" wrapText="1"/>
    </xf>
    <xf numFmtId="0" fontId="32" fillId="31" borderId="115" xfId="0" applyFont="1" applyFill="1" applyBorder="1" applyAlignment="1" applyProtection="1">
      <alignment vertical="center" wrapText="1"/>
    </xf>
    <xf numFmtId="0" fontId="32" fillId="31" borderId="116" xfId="0" applyFont="1" applyFill="1" applyBorder="1" applyAlignment="1" applyProtection="1">
      <alignment vertical="center" wrapText="1"/>
    </xf>
    <xf numFmtId="0" fontId="32" fillId="31" borderId="95" xfId="0" applyFont="1" applyFill="1" applyBorder="1" applyAlignment="1" applyProtection="1">
      <alignment horizontal="center" vertical="center" wrapText="1"/>
    </xf>
    <xf numFmtId="0" fontId="32" fillId="32" borderId="28" xfId="0" applyFont="1" applyFill="1" applyBorder="1" applyAlignment="1" applyProtection="1">
      <alignment horizontal="center" vertical="center" wrapText="1"/>
    </xf>
    <xf numFmtId="0" fontId="32" fillId="32" borderId="18" xfId="0" applyFont="1" applyFill="1" applyBorder="1" applyAlignment="1" applyProtection="1">
      <alignment horizontal="center" vertical="center" wrapText="1"/>
    </xf>
    <xf numFmtId="176" fontId="32" fillId="32" borderId="108" xfId="0" applyNumberFormat="1" applyFont="1" applyFill="1" applyBorder="1" applyAlignment="1" applyProtection="1">
      <alignment horizontal="center" vertical="center" wrapText="1"/>
    </xf>
    <xf numFmtId="176" fontId="32" fillId="32" borderId="13" xfId="0" applyNumberFormat="1" applyFont="1" applyFill="1" applyBorder="1" applyAlignment="1" applyProtection="1">
      <alignment horizontal="center" vertical="center" wrapText="1"/>
    </xf>
    <xf numFmtId="176" fontId="35" fillId="32" borderId="107" xfId="0" applyNumberFormat="1" applyFont="1" applyFill="1" applyBorder="1" applyAlignment="1" applyProtection="1">
      <alignment horizontal="center" vertical="center"/>
    </xf>
    <xf numFmtId="176" fontId="43" fillId="32" borderId="133" xfId="0" applyNumberFormat="1" applyFont="1" applyFill="1" applyBorder="1" applyAlignment="1" applyProtection="1">
      <alignment horizontal="center" vertical="center"/>
    </xf>
    <xf numFmtId="0" fontId="6" fillId="0" borderId="107" xfId="0" applyFont="1" applyBorder="1" applyAlignment="1" applyProtection="1">
      <alignment horizontal="center" vertical="center"/>
    </xf>
    <xf numFmtId="0" fontId="6" fillId="0" borderId="108" xfId="0" applyFont="1" applyBorder="1" applyAlignment="1" applyProtection="1">
      <alignment horizontal="center" vertical="center"/>
    </xf>
    <xf numFmtId="0" fontId="9" fillId="0" borderId="133" xfId="0" applyFont="1" applyBorder="1" applyAlignment="1" applyProtection="1">
      <alignment horizontal="center" vertical="center"/>
    </xf>
    <xf numFmtId="176" fontId="32" fillId="0" borderId="18" xfId="0" applyNumberFormat="1" applyFont="1" applyBorder="1" applyAlignment="1" applyProtection="1">
      <alignment horizontal="center" vertical="center"/>
    </xf>
    <xf numFmtId="176" fontId="32" fillId="0" borderId="13" xfId="0" applyNumberFormat="1" applyFont="1" applyBorder="1" applyAlignment="1" applyProtection="1">
      <alignment horizontal="center" vertical="center"/>
    </xf>
    <xf numFmtId="176" fontId="32" fillId="0" borderId="14" xfId="0" applyNumberFormat="1" applyFont="1" applyBorder="1" applyAlignment="1" applyProtection="1">
      <alignment horizontal="center" vertical="center"/>
    </xf>
    <xf numFmtId="0" fontId="32" fillId="0" borderId="18" xfId="0" applyFont="1" applyBorder="1" applyAlignment="1" applyProtection="1">
      <alignment horizontal="center" vertical="center" wrapText="1"/>
    </xf>
    <xf numFmtId="0" fontId="32" fillId="0" borderId="13" xfId="0" applyFont="1" applyBorder="1" applyAlignment="1" applyProtection="1">
      <alignment horizontal="center" vertical="center" wrapText="1"/>
    </xf>
    <xf numFmtId="0" fontId="32" fillId="0" borderId="14" xfId="0" applyFont="1" applyBorder="1" applyAlignment="1" applyProtection="1">
      <alignment horizontal="center" vertical="center" wrapText="1"/>
    </xf>
    <xf numFmtId="179" fontId="43" fillId="30" borderId="19" xfId="0" applyNumberFormat="1" applyFont="1" applyFill="1" applyBorder="1" applyAlignment="1" applyProtection="1">
      <alignment horizontal="center" vertical="center" wrapText="1"/>
    </xf>
    <xf numFmtId="179" fontId="43" fillId="30" borderId="106" xfId="0" applyNumberFormat="1" applyFont="1" applyFill="1" applyBorder="1" applyAlignment="1" applyProtection="1">
      <alignment horizontal="center" vertical="center" wrapText="1"/>
    </xf>
    <xf numFmtId="179" fontId="43" fillId="30" borderId="60" xfId="0" applyNumberFormat="1" applyFont="1" applyFill="1" applyBorder="1" applyAlignment="1" applyProtection="1">
      <alignment horizontal="center" vertical="center" wrapText="1"/>
    </xf>
    <xf numFmtId="0" fontId="48" fillId="0" borderId="109" xfId="0" applyFont="1" applyBorder="1" applyAlignment="1" applyProtection="1">
      <alignment horizontal="center" vertical="center" wrapText="1"/>
    </xf>
    <xf numFmtId="0" fontId="48" fillId="0" borderId="104" xfId="0" applyFont="1" applyBorder="1" applyAlignment="1" applyProtection="1">
      <alignment horizontal="center" vertical="center" wrapText="1"/>
    </xf>
    <xf numFmtId="0" fontId="6" fillId="0" borderId="18" xfId="0" applyFont="1" applyBorder="1" applyAlignment="1" applyProtection="1">
      <alignment horizontal="center" vertical="center" wrapText="1"/>
    </xf>
    <xf numFmtId="0" fontId="6" fillId="0" borderId="13" xfId="0" applyFont="1" applyBorder="1" applyAlignment="1" applyProtection="1">
      <alignment horizontal="center" vertical="center" wrapText="1"/>
    </xf>
    <xf numFmtId="0" fontId="32" fillId="0" borderId="93" xfId="0" applyFont="1" applyBorder="1" applyAlignment="1" applyProtection="1">
      <alignment horizontal="center" vertical="center" wrapText="1"/>
    </xf>
    <xf numFmtId="176" fontId="32" fillId="0" borderId="93" xfId="0" applyNumberFormat="1" applyFont="1" applyBorder="1" applyAlignment="1" applyProtection="1">
      <alignment horizontal="center" vertical="center" wrapText="1"/>
    </xf>
    <xf numFmtId="176" fontId="35" fillId="27" borderId="104" xfId="0" applyNumberFormat="1" applyFont="1" applyFill="1" applyBorder="1" applyAlignment="1" applyProtection="1">
      <alignment horizontal="center" vertical="center"/>
    </xf>
    <xf numFmtId="176" fontId="43" fillId="0" borderId="106" xfId="0" applyNumberFormat="1" applyFont="1" applyFill="1" applyBorder="1" applyAlignment="1" applyProtection="1">
      <alignment horizontal="center" vertical="center"/>
    </xf>
    <xf numFmtId="0" fontId="32" fillId="0" borderId="129" xfId="0" applyFont="1" applyBorder="1" applyAlignment="1" applyProtection="1">
      <alignment vertical="center" wrapText="1"/>
    </xf>
    <xf numFmtId="0" fontId="32" fillId="0" borderId="130" xfId="0" applyFont="1" applyBorder="1" applyAlignment="1" applyProtection="1">
      <alignment vertical="center" wrapText="1"/>
    </xf>
    <xf numFmtId="0" fontId="9" fillId="0" borderId="19" xfId="0" applyFont="1" applyBorder="1" applyAlignment="1" applyProtection="1">
      <alignment horizontal="center" vertical="center" wrapText="1"/>
    </xf>
    <xf numFmtId="0" fontId="9" fillId="0" borderId="106" xfId="0" applyFont="1" applyBorder="1" applyAlignment="1" applyProtection="1">
      <alignment horizontal="center" vertical="center" wrapText="1"/>
    </xf>
    <xf numFmtId="0" fontId="9" fillId="0" borderId="94" xfId="0" applyFont="1" applyBorder="1" applyAlignment="1" applyProtection="1">
      <alignment horizontal="center" vertical="center" wrapText="1"/>
    </xf>
    <xf numFmtId="0" fontId="32" fillId="0" borderId="18" xfId="0" applyFont="1" applyFill="1" applyBorder="1" applyAlignment="1" applyProtection="1">
      <alignment horizontal="center" vertical="center" wrapText="1"/>
    </xf>
    <xf numFmtId="0" fontId="32" fillId="0" borderId="14" xfId="0" applyFont="1" applyFill="1" applyBorder="1" applyAlignment="1" applyProtection="1">
      <alignment horizontal="center" vertical="center" wrapText="1"/>
    </xf>
    <xf numFmtId="176" fontId="32" fillId="0" borderId="18" xfId="0" applyNumberFormat="1" applyFont="1" applyFill="1" applyBorder="1" applyAlignment="1" applyProtection="1">
      <alignment horizontal="center" vertical="center"/>
    </xf>
    <xf numFmtId="176" fontId="32" fillId="0" borderId="14" xfId="0" applyNumberFormat="1" applyFont="1" applyFill="1" applyBorder="1" applyAlignment="1" applyProtection="1">
      <alignment horizontal="center" vertical="center"/>
    </xf>
    <xf numFmtId="176" fontId="35" fillId="33" borderId="104" xfId="0" applyNumberFormat="1" applyFont="1" applyFill="1" applyBorder="1" applyAlignment="1" applyProtection="1">
      <alignment horizontal="center" vertical="center"/>
    </xf>
    <xf numFmtId="176" fontId="35" fillId="33" borderId="59" xfId="0" applyNumberFormat="1" applyFont="1" applyFill="1" applyBorder="1" applyAlignment="1" applyProtection="1">
      <alignment horizontal="center" vertical="center"/>
    </xf>
    <xf numFmtId="0" fontId="9" fillId="0" borderId="60" xfId="0" applyFont="1" applyBorder="1" applyAlignment="1" applyProtection="1">
      <alignment horizontal="center" vertical="center" wrapText="1"/>
    </xf>
    <xf numFmtId="177" fontId="67" fillId="29" borderId="134" xfId="0" applyNumberFormat="1" applyFont="1" applyFill="1" applyBorder="1" applyAlignment="1" applyProtection="1">
      <alignment horizontal="center" vertical="center"/>
    </xf>
    <xf numFmtId="0" fontId="67" fillId="29" borderId="27" xfId="0" applyFont="1" applyFill="1" applyBorder="1" applyAlignment="1">
      <alignment horizontal="center" vertical="center"/>
    </xf>
    <xf numFmtId="0" fontId="48" fillId="0" borderId="59" xfId="0" applyFont="1" applyBorder="1" applyAlignment="1" applyProtection="1">
      <alignment horizontal="center" vertical="center" wrapText="1"/>
    </xf>
    <xf numFmtId="0" fontId="6" fillId="0" borderId="14" xfId="0" applyFont="1" applyBorder="1" applyAlignment="1" applyProtection="1">
      <alignment horizontal="center" vertical="center" wrapText="1"/>
    </xf>
    <xf numFmtId="0" fontId="32" fillId="0" borderId="97" xfId="0" applyFont="1" applyFill="1" applyBorder="1" applyAlignment="1" applyProtection="1">
      <alignment vertical="center" wrapText="1"/>
    </xf>
    <xf numFmtId="0" fontId="32" fillId="0" borderId="126" xfId="0" applyFont="1" applyFill="1" applyBorder="1" applyAlignment="1" applyProtection="1">
      <alignment vertical="center" wrapText="1"/>
    </xf>
    <xf numFmtId="176" fontId="43" fillId="30" borderId="19" xfId="0" applyNumberFormat="1" applyFont="1" applyFill="1" applyBorder="1" applyAlignment="1" applyProtection="1">
      <alignment horizontal="center" vertical="center"/>
    </xf>
    <xf numFmtId="176" fontId="43" fillId="30" borderId="106" xfId="0" applyNumberFormat="1" applyFont="1" applyFill="1" applyBorder="1" applyAlignment="1" applyProtection="1">
      <alignment horizontal="center" vertical="center"/>
    </xf>
    <xf numFmtId="176" fontId="43" fillId="30" borderId="60" xfId="0" applyNumberFormat="1" applyFont="1" applyFill="1" applyBorder="1" applyAlignment="1" applyProtection="1">
      <alignment horizontal="center" vertical="center"/>
    </xf>
    <xf numFmtId="0" fontId="6" fillId="0" borderId="109" xfId="0" applyFont="1" applyBorder="1" applyAlignment="1" applyProtection="1">
      <alignment horizontal="center" vertical="center" wrapText="1"/>
    </xf>
    <xf numFmtId="0" fontId="6" fillId="0" borderId="104" xfId="0" applyFont="1" applyBorder="1" applyAlignment="1" applyProtection="1">
      <alignment horizontal="center" vertical="center" wrapText="1"/>
    </xf>
    <xf numFmtId="0" fontId="6" fillId="0" borderId="59" xfId="0" applyFont="1" applyBorder="1" applyAlignment="1" applyProtection="1">
      <alignment horizontal="center" vertical="center" wrapText="1"/>
    </xf>
    <xf numFmtId="0" fontId="48" fillId="0" borderId="18" xfId="0" applyFont="1" applyBorder="1" applyAlignment="1" applyProtection="1">
      <alignment horizontal="center" vertical="center" wrapText="1"/>
    </xf>
    <xf numFmtId="0" fontId="48" fillId="0" borderId="13" xfId="0" applyFont="1" applyBorder="1" applyAlignment="1" applyProtection="1">
      <alignment horizontal="center" vertical="center" wrapText="1"/>
    </xf>
    <xf numFmtId="0" fontId="48" fillId="0" borderId="14" xfId="0" applyFont="1" applyBorder="1" applyAlignment="1" applyProtection="1">
      <alignment horizontal="center" vertical="center" wrapText="1"/>
    </xf>
    <xf numFmtId="0" fontId="49" fillId="0" borderId="19" xfId="0" applyFont="1" applyBorder="1" applyAlignment="1" applyProtection="1">
      <alignment horizontal="center" vertical="center" wrapText="1"/>
    </xf>
    <xf numFmtId="0" fontId="49" fillId="0" borderId="106" xfId="0" applyFont="1" applyBorder="1" applyAlignment="1" applyProtection="1">
      <alignment horizontal="center" vertical="center" wrapText="1"/>
    </xf>
    <xf numFmtId="0" fontId="49" fillId="0" borderId="60" xfId="0" applyFont="1" applyBorder="1" applyAlignment="1" applyProtection="1">
      <alignment horizontal="center" vertical="center" wrapText="1"/>
    </xf>
    <xf numFmtId="176" fontId="32" fillId="0" borderId="18" xfId="0" applyNumberFormat="1" applyFont="1" applyFill="1" applyBorder="1" applyAlignment="1" applyProtection="1">
      <alignment horizontal="center" vertical="center" wrapText="1"/>
    </xf>
    <xf numFmtId="176" fontId="32" fillId="0" borderId="93" xfId="0" applyNumberFormat="1" applyFont="1" applyFill="1" applyBorder="1" applyAlignment="1" applyProtection="1">
      <alignment horizontal="center" vertical="center" wrapText="1"/>
    </xf>
    <xf numFmtId="176" fontId="35" fillId="33" borderId="109" xfId="0" applyNumberFormat="1" applyFont="1" applyFill="1" applyBorder="1" applyAlignment="1" applyProtection="1">
      <alignment horizontal="center" vertical="center"/>
    </xf>
    <xf numFmtId="176" fontId="35" fillId="33" borderId="105" xfId="0" applyNumberFormat="1" applyFont="1" applyFill="1" applyBorder="1" applyAlignment="1" applyProtection="1">
      <alignment horizontal="center" vertical="center"/>
    </xf>
    <xf numFmtId="176" fontId="43" fillId="0" borderId="94" xfId="0" applyNumberFormat="1" applyFont="1" applyFill="1" applyBorder="1" applyAlignment="1" applyProtection="1">
      <alignment horizontal="center" vertical="center"/>
    </xf>
    <xf numFmtId="0" fontId="6" fillId="0" borderId="105" xfId="0" applyFont="1" applyBorder="1" applyAlignment="1" applyProtection="1">
      <alignment horizontal="center" vertical="center" wrapText="1"/>
    </xf>
    <xf numFmtId="0" fontId="6" fillId="0" borderId="93" xfId="0" applyFont="1" applyBorder="1" applyAlignment="1" applyProtection="1">
      <alignment horizontal="center" vertical="center" wrapText="1"/>
    </xf>
    <xf numFmtId="0" fontId="32" fillId="0" borderId="116" xfId="0" applyFont="1" applyBorder="1" applyAlignment="1" applyProtection="1">
      <alignment vertical="center" wrapText="1"/>
    </xf>
    <xf numFmtId="0" fontId="32" fillId="0" borderId="131" xfId="0" applyFont="1" applyBorder="1" applyAlignment="1" applyProtection="1">
      <alignment vertical="center" wrapText="1"/>
    </xf>
    <xf numFmtId="0" fontId="32" fillId="0" borderId="132" xfId="0" applyFont="1" applyBorder="1" applyAlignment="1" applyProtection="1">
      <alignment vertical="center" wrapText="1"/>
    </xf>
    <xf numFmtId="0" fontId="32" fillId="0" borderId="115" xfId="0" applyFont="1" applyBorder="1" applyAlignment="1" applyProtection="1">
      <alignment vertical="center"/>
    </xf>
    <xf numFmtId="0" fontId="32" fillId="0" borderId="116" xfId="0" applyFont="1" applyBorder="1" applyAlignment="1" applyProtection="1">
      <alignment vertical="center"/>
    </xf>
    <xf numFmtId="0" fontId="32" fillId="0" borderId="131" xfId="0" applyFont="1" applyBorder="1" applyAlignment="1" applyProtection="1">
      <alignment vertical="center"/>
    </xf>
    <xf numFmtId="0" fontId="32" fillId="0" borderId="132" xfId="0" applyFont="1" applyBorder="1" applyAlignment="1" applyProtection="1">
      <alignment vertical="center"/>
    </xf>
    <xf numFmtId="0" fontId="42" fillId="25" borderId="121" xfId="0" applyFont="1" applyFill="1" applyBorder="1" applyAlignment="1" applyProtection="1">
      <alignment horizontal="center" vertical="center"/>
    </xf>
    <xf numFmtId="0" fontId="42" fillId="25" borderId="122" xfId="0" applyFont="1" applyFill="1" applyBorder="1" applyAlignment="1" applyProtection="1">
      <alignment horizontal="center" vertical="center"/>
    </xf>
    <xf numFmtId="0" fontId="42" fillId="25" borderId="123" xfId="0" applyFont="1" applyFill="1" applyBorder="1" applyAlignment="1" applyProtection="1">
      <alignment horizontal="center" vertical="center"/>
    </xf>
    <xf numFmtId="0" fontId="42" fillId="25" borderId="93" xfId="0" applyFont="1" applyFill="1" applyBorder="1" applyAlignment="1" applyProtection="1">
      <alignment horizontal="center" vertical="center"/>
    </xf>
    <xf numFmtId="0" fontId="42" fillId="25" borderId="124" xfId="0" applyFont="1" applyFill="1" applyBorder="1" applyAlignment="1" applyProtection="1">
      <alignment horizontal="center" vertical="center"/>
    </xf>
    <xf numFmtId="0" fontId="42" fillId="25" borderId="125" xfId="0" applyFont="1" applyFill="1" applyBorder="1" applyAlignment="1" applyProtection="1">
      <alignment horizontal="center" vertical="center"/>
    </xf>
    <xf numFmtId="0" fontId="42" fillId="25" borderId="117" xfId="0" applyFont="1" applyFill="1" applyBorder="1" applyAlignment="1" applyProtection="1">
      <alignment horizontal="center" vertical="center"/>
    </xf>
    <xf numFmtId="0" fontId="0" fillId="0" borderId="117" xfId="0" applyBorder="1" applyAlignment="1" applyProtection="1">
      <alignment horizontal="center" vertical="center"/>
    </xf>
    <xf numFmtId="0" fontId="42" fillId="25" borderId="38" xfId="0" applyFont="1" applyFill="1" applyBorder="1" applyAlignment="1" applyProtection="1">
      <alignment horizontal="center" vertical="center"/>
    </xf>
    <xf numFmtId="0" fontId="42" fillId="25" borderId="67" xfId="0" applyFont="1" applyFill="1" applyBorder="1" applyAlignment="1" applyProtection="1">
      <alignment horizontal="center" vertical="center"/>
    </xf>
    <xf numFmtId="0" fontId="42" fillId="25" borderId="33" xfId="0" applyFont="1" applyFill="1" applyBorder="1" applyAlignment="1" applyProtection="1">
      <alignment horizontal="center" vertical="center"/>
    </xf>
    <xf numFmtId="0" fontId="42" fillId="25" borderId="52" xfId="0" applyFont="1" applyFill="1" applyBorder="1" applyAlignment="1" applyProtection="1">
      <alignment horizontal="center" vertical="center"/>
    </xf>
    <xf numFmtId="0" fontId="0" fillId="0" borderId="17" xfId="0" applyBorder="1" applyAlignment="1">
      <alignment horizontal="center" vertical="center"/>
    </xf>
    <xf numFmtId="0" fontId="32" fillId="0" borderId="136" xfId="0" applyFont="1" applyBorder="1" applyAlignment="1" applyProtection="1">
      <alignment horizontal="center" vertical="center" shrinkToFit="1"/>
    </xf>
    <xf numFmtId="0" fontId="32" fillId="0" borderId="137" xfId="0" applyFont="1" applyBorder="1" applyAlignment="1" applyProtection="1">
      <alignment horizontal="center" vertical="center" shrinkToFit="1"/>
    </xf>
    <xf numFmtId="0" fontId="32" fillId="0" borderId="138" xfId="0" applyFont="1" applyBorder="1" applyAlignment="1" applyProtection="1">
      <alignment horizontal="center" vertical="center" shrinkToFit="1"/>
    </xf>
    <xf numFmtId="0" fontId="32" fillId="0" borderId="105" xfId="0" applyFont="1" applyBorder="1" applyAlignment="1" applyProtection="1">
      <alignment horizontal="center" vertical="center" textRotation="255" wrapText="1"/>
    </xf>
    <xf numFmtId="0" fontId="32" fillId="0" borderId="108" xfId="0" applyFont="1" applyFill="1" applyBorder="1" applyAlignment="1" applyProtection="1">
      <alignment horizontal="center" vertical="center" wrapText="1"/>
    </xf>
    <xf numFmtId="176" fontId="32" fillId="0" borderId="108" xfId="0" applyNumberFormat="1" applyFont="1" applyFill="1" applyBorder="1" applyAlignment="1" applyProtection="1">
      <alignment horizontal="center" vertical="center"/>
    </xf>
    <xf numFmtId="176" fontId="35" fillId="33" borderId="107" xfId="0" applyNumberFormat="1" applyFont="1" applyFill="1" applyBorder="1" applyAlignment="1" applyProtection="1">
      <alignment horizontal="center" vertical="center"/>
    </xf>
    <xf numFmtId="176" fontId="43" fillId="0" borderId="133" xfId="0" applyNumberFormat="1" applyFont="1" applyFill="1" applyBorder="1" applyAlignment="1" applyProtection="1">
      <alignment horizontal="center" vertical="center"/>
    </xf>
    <xf numFmtId="0" fontId="6" fillId="0" borderId="107" xfId="0" applyFont="1" applyFill="1" applyBorder="1" applyAlignment="1" applyProtection="1">
      <alignment horizontal="center" vertical="center"/>
    </xf>
    <xf numFmtId="0" fontId="6" fillId="0" borderId="59" xfId="0" applyFont="1" applyFill="1" applyBorder="1" applyAlignment="1" applyProtection="1">
      <alignment horizontal="center" vertical="center"/>
    </xf>
    <xf numFmtId="0" fontId="32" fillId="0" borderId="18" xfId="0" applyFont="1" applyBorder="1" applyAlignment="1" applyProtection="1">
      <alignment horizontal="center" vertical="center"/>
    </xf>
    <xf numFmtId="0" fontId="32" fillId="0" borderId="13" xfId="0" applyFont="1" applyBorder="1" applyAlignment="1" applyProtection="1">
      <alignment horizontal="center" vertical="center"/>
    </xf>
    <xf numFmtId="0" fontId="32" fillId="0" borderId="14" xfId="0" applyFont="1" applyBorder="1" applyAlignment="1" applyProtection="1">
      <alignment horizontal="center" vertical="center"/>
    </xf>
    <xf numFmtId="178" fontId="48" fillId="27" borderId="109" xfId="0" applyNumberFormat="1" applyFont="1" applyFill="1" applyBorder="1" applyAlignment="1" applyProtection="1">
      <alignment horizontal="center" vertical="center"/>
    </xf>
    <xf numFmtId="178" fontId="48" fillId="27" borderId="104" xfId="0" applyNumberFormat="1" applyFont="1" applyFill="1" applyBorder="1" applyAlignment="1" applyProtection="1">
      <alignment horizontal="center" vertical="center"/>
    </xf>
    <xf numFmtId="178" fontId="48" fillId="27" borderId="59" xfId="0" applyNumberFormat="1" applyFont="1" applyFill="1" applyBorder="1" applyAlignment="1" applyProtection="1">
      <alignment horizontal="center" vertical="center"/>
    </xf>
    <xf numFmtId="0" fontId="6" fillId="0" borderId="108" xfId="0" applyFont="1" applyFill="1" applyBorder="1" applyAlignment="1" applyProtection="1">
      <alignment horizontal="center" vertical="center"/>
    </xf>
    <xf numFmtId="0" fontId="6" fillId="0" borderId="14" xfId="0" applyFont="1" applyFill="1" applyBorder="1" applyAlignment="1" applyProtection="1">
      <alignment horizontal="center" vertical="center"/>
    </xf>
    <xf numFmtId="0" fontId="9" fillId="0" borderId="133" xfId="0" applyFont="1" applyBorder="1" applyAlignment="1" applyProtection="1">
      <alignment horizontal="center" vertical="center" wrapText="1"/>
    </xf>
    <xf numFmtId="0" fontId="6" fillId="24" borderId="0" xfId="0" applyFont="1" applyFill="1" applyAlignment="1" applyProtection="1">
      <alignment horizontal="center" vertical="center"/>
    </xf>
    <xf numFmtId="0" fontId="38" fillId="0" borderId="0" xfId="0" applyFont="1" applyAlignment="1" applyProtection="1">
      <alignment horizontal="center" vertical="center"/>
    </xf>
    <xf numFmtId="0" fontId="0" fillId="0" borderId="0" xfId="0" applyAlignment="1" applyProtection="1">
      <alignment horizontal="center" vertical="center"/>
    </xf>
    <xf numFmtId="0" fontId="32" fillId="0" borderId="15" xfId="0" applyFont="1" applyBorder="1" applyAlignment="1" applyProtection="1">
      <alignment horizontal="center" vertical="center"/>
    </xf>
    <xf numFmtId="0" fontId="32" fillId="0" borderId="117" xfId="0" applyFont="1" applyBorder="1" applyAlignment="1" applyProtection="1">
      <alignment horizontal="center" vertical="center"/>
    </xf>
    <xf numFmtId="0" fontId="32" fillId="0" borderId="34" xfId="0" applyFont="1" applyBorder="1" applyAlignment="1" applyProtection="1">
      <alignment horizontal="center" vertical="center"/>
    </xf>
    <xf numFmtId="0" fontId="32" fillId="0" borderId="12" xfId="0" applyFont="1" applyBorder="1" applyAlignment="1" applyProtection="1">
      <alignment horizontal="center" vertical="center"/>
    </xf>
    <xf numFmtId="0" fontId="32" fillId="0" borderId="61" xfId="0" applyFont="1" applyBorder="1" applyAlignment="1" applyProtection="1">
      <alignment horizontal="center" vertical="center" wrapText="1"/>
    </xf>
    <xf numFmtId="0" fontId="32" fillId="31" borderId="14" xfId="0" applyFont="1" applyFill="1" applyBorder="1" applyAlignment="1" applyProtection="1">
      <alignment horizontal="center" vertical="center" wrapText="1"/>
    </xf>
    <xf numFmtId="176" fontId="32" fillId="31" borderId="14" xfId="0" applyNumberFormat="1" applyFont="1" applyFill="1" applyBorder="1" applyAlignment="1" applyProtection="1">
      <alignment horizontal="center" vertical="center" wrapText="1"/>
    </xf>
    <xf numFmtId="0" fontId="32" fillId="31" borderId="75" xfId="0" applyFont="1" applyFill="1" applyBorder="1" applyAlignment="1" applyProtection="1">
      <alignment vertical="center" wrapText="1"/>
    </xf>
    <xf numFmtId="0" fontId="32" fillId="31" borderId="50" xfId="0" applyFont="1" applyFill="1" applyBorder="1" applyAlignment="1" applyProtection="1">
      <alignment vertical="center" wrapText="1"/>
    </xf>
    <xf numFmtId="176" fontId="35" fillId="31" borderId="104" xfId="0" applyNumberFormat="1" applyFont="1" applyFill="1" applyBorder="1" applyAlignment="1" applyProtection="1">
      <alignment horizontal="center" vertical="center"/>
      <protection locked="0"/>
    </xf>
    <xf numFmtId="176" fontId="35" fillId="31" borderId="59" xfId="0" applyNumberFormat="1" applyFont="1" applyFill="1" applyBorder="1" applyAlignment="1" applyProtection="1">
      <alignment horizontal="center" vertical="center"/>
      <protection locked="0"/>
    </xf>
    <xf numFmtId="176" fontId="43" fillId="31" borderId="60" xfId="0" applyNumberFormat="1" applyFont="1" applyFill="1" applyBorder="1" applyAlignment="1" applyProtection="1">
      <alignment horizontal="center" vertical="center"/>
    </xf>
    <xf numFmtId="176" fontId="32" fillId="31" borderId="18" xfId="0" applyNumberFormat="1" applyFont="1" applyFill="1" applyBorder="1" applyAlignment="1" applyProtection="1">
      <alignment horizontal="center" vertical="center" wrapText="1"/>
    </xf>
    <xf numFmtId="176" fontId="35" fillId="31" borderId="109" xfId="0" applyNumberFormat="1" applyFont="1" applyFill="1" applyBorder="1" applyAlignment="1" applyProtection="1">
      <alignment horizontal="center" vertical="center" wrapText="1" shrinkToFit="1"/>
      <protection locked="0"/>
    </xf>
    <xf numFmtId="176" fontId="35" fillId="31" borderId="104" xfId="0" applyNumberFormat="1" applyFont="1" applyFill="1" applyBorder="1" applyAlignment="1" applyProtection="1">
      <alignment horizontal="center" vertical="center" wrapText="1" shrinkToFit="1"/>
      <protection locked="0"/>
    </xf>
    <xf numFmtId="176" fontId="35" fillId="31" borderId="105" xfId="0" applyNumberFormat="1" applyFont="1" applyFill="1" applyBorder="1" applyAlignment="1" applyProtection="1">
      <alignment horizontal="center" vertical="center" wrapText="1" shrinkToFit="1"/>
      <protection locked="0"/>
    </xf>
    <xf numFmtId="176" fontId="43" fillId="31" borderId="19" xfId="0" applyNumberFormat="1" applyFont="1" applyFill="1" applyBorder="1" applyAlignment="1" applyProtection="1">
      <alignment horizontal="center" vertical="center"/>
    </xf>
    <xf numFmtId="0" fontId="32" fillId="32" borderId="97" xfId="0" applyFont="1" applyFill="1" applyBorder="1" applyAlignment="1" applyProtection="1">
      <alignment vertical="center" wrapText="1"/>
    </xf>
    <xf numFmtId="0" fontId="0" fillId="32" borderId="126" xfId="0" applyFont="1" applyFill="1" applyBorder="1" applyAlignment="1">
      <alignment vertical="center" wrapText="1"/>
    </xf>
    <xf numFmtId="176" fontId="32" fillId="0" borderId="13" xfId="0" applyNumberFormat="1" applyFont="1" applyBorder="1" applyAlignment="1" applyProtection="1">
      <alignment horizontal="center" vertical="center" wrapText="1"/>
    </xf>
    <xf numFmtId="0" fontId="6" fillId="0" borderId="105" xfId="0" applyFont="1" applyBorder="1" applyAlignment="1" applyProtection="1">
      <alignment horizontal="center" vertical="center"/>
    </xf>
    <xf numFmtId="0" fontId="6" fillId="0" borderId="93" xfId="0" applyFont="1" applyBorder="1" applyAlignment="1" applyProtection="1">
      <alignment horizontal="center" vertical="center"/>
    </xf>
    <xf numFmtId="0" fontId="9" fillId="0" borderId="94" xfId="0" applyFont="1" applyBorder="1" applyAlignment="1" applyProtection="1">
      <alignment horizontal="center" vertical="center"/>
    </xf>
    <xf numFmtId="0" fontId="32" fillId="31" borderId="111" xfId="0" applyFont="1" applyFill="1" applyBorder="1" applyAlignment="1" applyProtection="1">
      <alignment horizontal="left" vertical="center" wrapText="1"/>
    </xf>
    <xf numFmtId="0" fontId="32" fillId="31" borderId="112" xfId="0" applyFont="1" applyFill="1" applyBorder="1" applyAlignment="1" applyProtection="1">
      <alignment horizontal="left" vertical="center" wrapText="1"/>
    </xf>
    <xf numFmtId="0" fontId="32" fillId="31" borderId="110" xfId="0" applyFont="1" applyFill="1" applyBorder="1" applyAlignment="1" applyProtection="1">
      <alignment horizontal="center" vertical="center" wrapText="1"/>
    </xf>
    <xf numFmtId="0" fontId="31" fillId="0" borderId="54" xfId="41" applyFont="1" applyBorder="1" applyAlignment="1">
      <alignment horizontal="center" vertical="center"/>
    </xf>
    <xf numFmtId="0" fontId="31" fillId="0" borderId="42" xfId="41" applyFont="1" applyBorder="1" applyAlignment="1">
      <alignment horizontal="center" vertical="center"/>
    </xf>
    <xf numFmtId="0" fontId="79" fillId="0" borderId="0" xfId="41" applyFont="1" applyAlignment="1" applyProtection="1">
      <alignment horizontal="left" vertical="center" wrapText="1"/>
    </xf>
    <xf numFmtId="0" fontId="47" fillId="0" borderId="54" xfId="41" applyFont="1" applyBorder="1" applyAlignment="1" applyProtection="1">
      <alignment horizontal="center" vertical="center" wrapText="1"/>
      <protection locked="0"/>
    </xf>
    <xf numFmtId="0" fontId="47" fillId="0" borderId="42" xfId="41" applyFont="1" applyBorder="1" applyAlignment="1" applyProtection="1">
      <alignment horizontal="center" vertical="center" wrapText="1"/>
      <protection locked="0"/>
    </xf>
    <xf numFmtId="0" fontId="10" fillId="0" borderId="0" xfId="41" applyFont="1" applyAlignment="1" applyProtection="1">
      <alignment horizontal="left" vertical="center" wrapText="1"/>
    </xf>
    <xf numFmtId="0" fontId="45" fillId="0" borderId="0" xfId="41" applyFont="1" applyAlignment="1">
      <alignment horizontal="center" vertical="center"/>
    </xf>
    <xf numFmtId="0" fontId="31" fillId="0" borderId="54" xfId="41" applyFont="1" applyBorder="1" applyAlignment="1">
      <alignment horizontal="center" vertical="center" wrapText="1"/>
    </xf>
    <xf numFmtId="0" fontId="31" fillId="0" borderId="42" xfId="41" applyFont="1" applyBorder="1" applyAlignment="1">
      <alignment horizontal="center" vertical="center" wrapText="1"/>
    </xf>
    <xf numFmtId="0" fontId="31" fillId="0" borderId="11" xfId="41" applyFont="1" applyBorder="1" applyAlignment="1">
      <alignment horizontal="center" vertical="center" wrapText="1"/>
    </xf>
    <xf numFmtId="0" fontId="10" fillId="0" borderId="0" xfId="41" applyFont="1" applyAlignment="1" applyProtection="1">
      <alignment horizontal="right" vertical="center" wrapText="1"/>
    </xf>
    <xf numFmtId="0" fontId="5" fillId="0" borderId="0" xfId="0" applyFont="1" applyAlignment="1" applyProtection="1">
      <alignment horizontal="left" vertical="center" wrapText="1"/>
    </xf>
    <xf numFmtId="0" fontId="41" fillId="0" borderId="0" xfId="42" applyFont="1" applyBorder="1" applyAlignment="1" applyProtection="1">
      <alignment horizontal="center" vertical="center" wrapText="1"/>
    </xf>
    <xf numFmtId="0" fontId="41" fillId="28" borderId="12" xfId="42" applyFont="1" applyFill="1" applyBorder="1" applyAlignment="1" applyProtection="1">
      <alignment horizontal="center" vertical="center" wrapText="1"/>
      <protection locked="0"/>
    </xf>
    <xf numFmtId="0" fontId="5" fillId="0" borderId="0" xfId="41" applyFont="1" applyAlignment="1" applyProtection="1">
      <alignment horizontal="left" vertical="center" wrapText="1"/>
    </xf>
    <xf numFmtId="0" fontId="4" fillId="0" borderId="0" xfId="42" applyFont="1" applyAlignment="1" applyProtection="1">
      <alignment horizontal="right" vertical="center"/>
    </xf>
    <xf numFmtId="0" fontId="30" fillId="0" borderId="0" xfId="42" applyFont="1" applyAlignment="1" applyProtection="1">
      <alignment horizontal="center" vertical="center"/>
    </xf>
    <xf numFmtId="0" fontId="41" fillId="0" borderId="12" xfId="42" applyFont="1" applyBorder="1" applyAlignment="1" applyProtection="1">
      <alignment horizontal="center" vertical="center" wrapText="1"/>
    </xf>
    <xf numFmtId="0" fontId="3" fillId="28" borderId="41" xfId="42" applyFont="1" applyFill="1" applyBorder="1" applyAlignment="1" applyProtection="1">
      <alignment horizontal="left" vertical="center" shrinkToFit="1"/>
      <protection locked="0"/>
    </xf>
    <xf numFmtId="0" fontId="44" fillId="28" borderId="0" xfId="42" applyFont="1" applyFill="1" applyBorder="1" applyAlignment="1" applyProtection="1">
      <alignment horizontal="left" vertical="center"/>
      <protection locked="0"/>
    </xf>
    <xf numFmtId="0" fontId="3" fillId="28" borderId="42" xfId="42" applyFont="1" applyFill="1" applyBorder="1" applyAlignment="1" applyProtection="1">
      <alignment horizontal="left" vertical="center" shrinkToFit="1"/>
      <protection locked="0"/>
    </xf>
    <xf numFmtId="0" fontId="0" fillId="28" borderId="42" xfId="0" applyFill="1" applyBorder="1" applyAlignment="1" applyProtection="1">
      <alignment vertical="center" shrinkToFit="1"/>
      <protection locked="0"/>
    </xf>
    <xf numFmtId="3" fontId="41" fillId="28" borderId="12" xfId="42" applyNumberFormat="1" applyFont="1" applyFill="1" applyBorder="1" applyAlignment="1" applyProtection="1">
      <alignment horizontal="center" vertical="center" wrapText="1"/>
      <protection locked="0"/>
    </xf>
    <xf numFmtId="0" fontId="41" fillId="28" borderId="72" xfId="42" applyFont="1" applyFill="1" applyBorder="1" applyAlignment="1" applyProtection="1">
      <alignment horizontal="center" vertical="center" wrapText="1"/>
      <protection locked="0"/>
    </xf>
    <xf numFmtId="0" fontId="41" fillId="28" borderId="63" xfId="42" applyFont="1" applyFill="1" applyBorder="1" applyAlignment="1" applyProtection="1">
      <alignment horizontal="center" vertical="center" wrapText="1"/>
      <protection locked="0"/>
    </xf>
    <xf numFmtId="0" fontId="41" fillId="28" borderId="53" xfId="42" applyFont="1" applyFill="1" applyBorder="1" applyAlignment="1" applyProtection="1">
      <alignment horizontal="center" vertical="center" wrapText="1"/>
      <protection locked="0"/>
    </xf>
    <xf numFmtId="0" fontId="41" fillId="28" borderId="70" xfId="42" applyFont="1" applyFill="1" applyBorder="1" applyAlignment="1" applyProtection="1">
      <alignment horizontal="center" vertical="center" wrapText="1"/>
      <protection locked="0"/>
    </xf>
    <xf numFmtId="0" fontId="41" fillId="0" borderId="12" xfId="42" applyFont="1" applyFill="1" applyBorder="1" applyAlignment="1" applyProtection="1">
      <alignment horizontal="center" vertical="center" wrapText="1"/>
    </xf>
    <xf numFmtId="0" fontId="41" fillId="0" borderId="72" xfId="42" applyFont="1" applyBorder="1" applyAlignment="1" applyProtection="1">
      <alignment horizontal="center" vertical="center" wrapText="1"/>
    </xf>
    <xf numFmtId="0" fontId="41" fillId="0" borderId="63" xfId="42" applyFont="1" applyBorder="1" applyAlignment="1" applyProtection="1">
      <alignment horizontal="center" vertical="center" wrapText="1"/>
    </xf>
    <xf numFmtId="0" fontId="41" fillId="0" borderId="53" xfId="42" applyFont="1" applyBorder="1" applyAlignment="1" applyProtection="1">
      <alignment horizontal="center" vertical="center" wrapText="1"/>
    </xf>
    <xf numFmtId="0" fontId="41" fillId="0" borderId="70" xfId="42" applyFont="1" applyBorder="1" applyAlignment="1" applyProtection="1">
      <alignment horizontal="center" vertical="center" wrapText="1"/>
    </xf>
    <xf numFmtId="0" fontId="41" fillId="28" borderId="72" xfId="42" applyFont="1" applyFill="1" applyBorder="1" applyAlignment="1" applyProtection="1">
      <alignment horizontal="justify" vertical="center" wrapText="1"/>
      <protection locked="0"/>
    </xf>
    <xf numFmtId="0" fontId="0" fillId="0" borderId="63" xfId="0" applyBorder="1" applyAlignment="1" applyProtection="1">
      <alignment horizontal="justify" vertical="center" wrapText="1"/>
      <protection locked="0"/>
    </xf>
    <xf numFmtId="0" fontId="41" fillId="28" borderId="53" xfId="42" applyFont="1" applyFill="1" applyBorder="1" applyAlignment="1" applyProtection="1">
      <alignment horizontal="justify" vertical="center" wrapText="1"/>
      <protection locked="0"/>
    </xf>
    <xf numFmtId="0" fontId="0" fillId="0" borderId="70" xfId="0" applyBorder="1" applyAlignment="1" applyProtection="1">
      <alignment horizontal="justify" vertical="center" wrapText="1"/>
      <protection locked="0"/>
    </xf>
    <xf numFmtId="0" fontId="41" fillId="28" borderId="12" xfId="42" applyFont="1" applyFill="1" applyBorder="1" applyAlignment="1" applyProtection="1">
      <alignment horizontal="justify" vertical="center" wrapText="1"/>
      <protection locked="0"/>
    </xf>
    <xf numFmtId="0" fontId="0" fillId="0" borderId="63" xfId="0" applyBorder="1" applyAlignment="1">
      <alignment horizontal="center" vertical="center" wrapText="1"/>
    </xf>
    <xf numFmtId="0" fontId="0" fillId="0" borderId="53" xfId="0" applyBorder="1" applyAlignment="1">
      <alignment horizontal="center" vertical="center" wrapText="1"/>
    </xf>
    <xf numFmtId="0" fontId="0" fillId="0" borderId="70" xfId="0" applyBorder="1" applyAlignment="1">
      <alignment horizontal="center" vertical="center" wrapText="1"/>
    </xf>
    <xf numFmtId="0" fontId="1" fillId="0" borderId="63" xfId="0" applyFont="1" applyBorder="1" applyAlignment="1" applyProtection="1">
      <alignment horizontal="justify" vertical="center" wrapText="1"/>
      <protection locked="0"/>
    </xf>
    <xf numFmtId="0" fontId="1" fillId="0" borderId="70" xfId="0" applyFont="1" applyBorder="1" applyAlignment="1" applyProtection="1">
      <alignment horizontal="justify" vertical="center" wrapText="1"/>
      <protection locked="0"/>
    </xf>
    <xf numFmtId="0" fontId="41" fillId="0" borderId="61" xfId="42" applyFont="1" applyBorder="1" applyAlignment="1" applyProtection="1">
      <alignment horizontal="left" vertical="center" wrapText="1"/>
    </xf>
    <xf numFmtId="0" fontId="41" fillId="0" borderId="12" xfId="42" applyFont="1" applyBorder="1" applyAlignment="1" applyProtection="1">
      <alignment horizontal="left" vertical="center" wrapText="1"/>
    </xf>
    <xf numFmtId="0" fontId="41" fillId="0" borderId="15" xfId="42" applyFont="1" applyBorder="1" applyAlignment="1" applyProtection="1">
      <alignment horizontal="left" vertical="center" wrapText="1"/>
    </xf>
    <xf numFmtId="0" fontId="41" fillId="0" borderId="117" xfId="42" applyFont="1" applyBorder="1" applyAlignment="1" applyProtection="1">
      <alignment horizontal="left" vertical="center" wrapText="1"/>
    </xf>
    <xf numFmtId="0" fontId="41" fillId="0" borderId="136" xfId="42" applyFont="1" applyBorder="1" applyAlignment="1" applyProtection="1">
      <alignment horizontal="left" vertical="center" shrinkToFit="1"/>
    </xf>
    <xf numFmtId="0" fontId="41" fillId="0" borderId="138" xfId="42" applyFont="1" applyBorder="1" applyAlignment="1" applyProtection="1">
      <alignment horizontal="left" vertical="center" shrinkToFit="1"/>
    </xf>
    <xf numFmtId="0" fontId="5" fillId="0" borderId="0" xfId="0" applyFont="1" applyAlignment="1" applyProtection="1">
      <alignment vertical="center" wrapText="1"/>
    </xf>
    <xf numFmtId="0" fontId="3" fillId="0" borderId="0" xfId="0" applyFont="1" applyFill="1" applyAlignment="1" applyProtection="1">
      <alignment vertical="center" wrapText="1"/>
    </xf>
    <xf numFmtId="0" fontId="1" fillId="0" borderId="0" xfId="0" applyFont="1" applyFill="1" applyAlignment="1">
      <alignment vertical="center"/>
    </xf>
    <xf numFmtId="0" fontId="3" fillId="0" borderId="72" xfId="0" applyFont="1" applyBorder="1" applyAlignment="1" applyProtection="1">
      <alignment vertical="center" wrapText="1"/>
    </xf>
    <xf numFmtId="0" fontId="3" fillId="0" borderId="10" xfId="0" applyFont="1" applyBorder="1" applyAlignment="1" applyProtection="1">
      <alignment vertical="center" wrapText="1"/>
    </xf>
    <xf numFmtId="0" fontId="3" fillId="0" borderId="63" xfId="0" applyFont="1" applyBorder="1" applyAlignment="1" applyProtection="1">
      <alignment vertical="center" wrapText="1"/>
    </xf>
    <xf numFmtId="0" fontId="3" fillId="0" borderId="53" xfId="0" applyFont="1" applyBorder="1" applyAlignment="1" applyProtection="1">
      <alignment vertical="center" wrapText="1"/>
    </xf>
    <xf numFmtId="0" fontId="3" fillId="0" borderId="41" xfId="0" applyFont="1" applyBorder="1" applyAlignment="1" applyProtection="1">
      <alignment vertical="center" wrapText="1"/>
    </xf>
    <xf numFmtId="0" fontId="3" fillId="0" borderId="70" xfId="0" applyFont="1" applyBorder="1" applyAlignment="1" applyProtection="1">
      <alignment vertical="center" wrapText="1"/>
    </xf>
    <xf numFmtId="0" fontId="31" fillId="0" borderId="12" xfId="42" applyFont="1" applyFill="1" applyBorder="1" applyAlignment="1" applyProtection="1">
      <alignment horizontal="center" vertical="center"/>
    </xf>
    <xf numFmtId="0" fontId="1" fillId="0" borderId="12" xfId="0" applyFont="1" applyFill="1" applyBorder="1" applyAlignment="1">
      <alignment horizontal="center" vertical="center"/>
    </xf>
    <xf numFmtId="0" fontId="1" fillId="0" borderId="0" xfId="0" applyFont="1" applyAlignment="1">
      <alignment vertical="center"/>
    </xf>
    <xf numFmtId="0" fontId="1" fillId="28" borderId="42" xfId="0" applyFont="1" applyFill="1" applyBorder="1" applyAlignment="1" applyProtection="1">
      <alignment vertical="center" shrinkToFit="1"/>
      <protection locked="0"/>
    </xf>
    <xf numFmtId="0" fontId="3" fillId="0" borderId="54" xfId="0" applyFont="1" applyBorder="1" applyAlignment="1" applyProtection="1">
      <alignment horizontal="center" vertical="center"/>
    </xf>
    <xf numFmtId="0" fontId="1" fillId="0" borderId="42" xfId="0" applyFont="1" applyBorder="1" applyAlignment="1">
      <alignment horizontal="center" vertical="center"/>
    </xf>
    <xf numFmtId="0" fontId="1" fillId="0" borderId="11" xfId="0" applyFont="1" applyBorder="1" applyAlignment="1">
      <alignment horizontal="center" vertical="center"/>
    </xf>
    <xf numFmtId="0" fontId="1" fillId="0" borderId="12" xfId="0" applyFont="1" applyBorder="1" applyAlignment="1">
      <alignment horizontal="center" vertical="center"/>
    </xf>
    <xf numFmtId="0" fontId="1" fillId="0" borderId="12" xfId="0" applyFont="1" applyBorder="1" applyAlignment="1">
      <alignment vertical="center"/>
    </xf>
    <xf numFmtId="0" fontId="12" fillId="0" borderId="0" xfId="0" applyFont="1" applyFill="1" applyAlignment="1" applyProtection="1">
      <alignment vertical="center"/>
    </xf>
    <xf numFmtId="0" fontId="12" fillId="0" borderId="0" xfId="42" applyFont="1" applyFill="1" applyAlignment="1" applyProtection="1">
      <alignment vertical="center"/>
    </xf>
    <xf numFmtId="0" fontId="3" fillId="0" borderId="72" xfId="0" applyFont="1" applyBorder="1" applyAlignment="1" applyProtection="1">
      <alignment vertical="center"/>
    </xf>
    <xf numFmtId="0" fontId="3" fillId="0" borderId="10" xfId="0" applyFont="1" applyBorder="1" applyAlignment="1" applyProtection="1">
      <alignment vertical="center"/>
    </xf>
    <xf numFmtId="0" fontId="3" fillId="0" borderId="63" xfId="0" applyFont="1" applyBorder="1" applyAlignment="1" applyProtection="1">
      <alignment vertical="center"/>
    </xf>
    <xf numFmtId="0" fontId="3" fillId="0" borderId="53" xfId="0" applyFont="1" applyBorder="1" applyAlignment="1" applyProtection="1">
      <alignment vertical="center"/>
    </xf>
    <xf numFmtId="0" fontId="3" fillId="0" borderId="41" xfId="0" applyFont="1" applyBorder="1" applyAlignment="1" applyProtection="1">
      <alignment vertical="center"/>
    </xf>
    <xf numFmtId="0" fontId="3" fillId="0" borderId="70" xfId="0" applyFont="1" applyBorder="1" applyAlignment="1" applyProtection="1">
      <alignment vertical="center"/>
    </xf>
    <xf numFmtId="0" fontId="31" fillId="28" borderId="12" xfId="42" applyFont="1" applyFill="1" applyBorder="1" applyAlignment="1" applyProtection="1">
      <alignment horizontal="center" vertical="center"/>
      <protection locked="0"/>
    </xf>
    <xf numFmtId="0" fontId="1" fillId="0" borderId="12" xfId="0" applyFont="1" applyBorder="1" applyAlignment="1" applyProtection="1">
      <alignment horizontal="center" vertical="center"/>
      <protection locked="0"/>
    </xf>
    <xf numFmtId="0" fontId="4" fillId="0" borderId="0" xfId="0" applyFont="1" applyBorder="1" applyAlignment="1" applyProtection="1">
      <alignment horizontal="center" vertical="center"/>
    </xf>
    <xf numFmtId="0" fontId="3" fillId="0" borderId="54" xfId="0" applyFont="1" applyBorder="1" applyAlignment="1" applyProtection="1">
      <alignment horizontal="center" vertical="center" wrapText="1"/>
    </xf>
    <xf numFmtId="0" fontId="3" fillId="0" borderId="42" xfId="0" applyFont="1" applyBorder="1" applyAlignment="1" applyProtection="1">
      <alignment horizontal="center" vertical="center" wrapText="1"/>
    </xf>
    <xf numFmtId="0" fontId="3" fillId="0" borderId="11" xfId="0" applyFont="1" applyBorder="1" applyAlignment="1" applyProtection="1">
      <alignment horizontal="center" vertical="center" wrapText="1"/>
    </xf>
    <xf numFmtId="0" fontId="3" fillId="0" borderId="0" xfId="0" applyFont="1" applyBorder="1" applyAlignment="1" applyProtection="1">
      <alignment vertical="center" wrapText="1"/>
    </xf>
    <xf numFmtId="0" fontId="53" fillId="0" borderId="0" xfId="0" applyFont="1" applyBorder="1" applyAlignment="1" applyProtection="1">
      <alignment vertical="center" wrapText="1"/>
      <protection locked="0"/>
    </xf>
    <xf numFmtId="0" fontId="3" fillId="0" borderId="41" xfId="0" applyFont="1" applyBorder="1" applyAlignment="1" applyProtection="1">
      <alignment vertical="top"/>
    </xf>
    <xf numFmtId="0" fontId="3" fillId="28" borderId="54" xfId="0" applyFont="1" applyFill="1" applyBorder="1" applyAlignment="1" applyProtection="1">
      <alignment vertical="center"/>
      <protection locked="0"/>
    </xf>
    <xf numFmtId="0" fontId="3" fillId="28" borderId="11" xfId="0" applyFont="1" applyFill="1" applyBorder="1" applyAlignment="1" applyProtection="1">
      <alignment vertical="center"/>
      <protection locked="0"/>
    </xf>
    <xf numFmtId="0" fontId="3" fillId="0" borderId="0" xfId="0" applyFont="1" applyBorder="1" applyAlignment="1" applyProtection="1">
      <alignment horizontal="center" vertical="center" wrapText="1"/>
    </xf>
    <xf numFmtId="0" fontId="3" fillId="0" borderId="0" xfId="0" applyFont="1" applyFill="1" applyBorder="1" applyAlignment="1" applyProtection="1">
      <alignment vertical="center"/>
      <protection locked="0"/>
    </xf>
    <xf numFmtId="0" fontId="3" fillId="0" borderId="0" xfId="0" applyFont="1" applyBorder="1" applyAlignment="1" applyProtection="1">
      <alignment horizontal="center" vertical="center"/>
    </xf>
    <xf numFmtId="0" fontId="12" fillId="0" borderId="0" xfId="0" applyFont="1" applyAlignment="1" applyProtection="1">
      <alignment vertical="top" wrapText="1"/>
    </xf>
    <xf numFmtId="0" fontId="41" fillId="28" borderId="12" xfId="0" applyFont="1" applyFill="1" applyBorder="1" applyAlignment="1" applyProtection="1">
      <alignment horizontal="center" vertical="center"/>
      <protection locked="0"/>
    </xf>
    <xf numFmtId="0" fontId="0" fillId="0" borderId="12" xfId="0" applyFont="1" applyBorder="1" applyAlignment="1" applyProtection="1">
      <alignment horizontal="center" vertical="center"/>
      <protection locked="0"/>
    </xf>
    <xf numFmtId="0" fontId="31" fillId="0" borderId="54" xfId="0" applyFont="1" applyBorder="1" applyAlignment="1" applyProtection="1">
      <alignment vertical="center" wrapText="1"/>
    </xf>
    <xf numFmtId="0" fontId="0" fillId="0" borderId="42" xfId="0" applyFont="1" applyBorder="1" applyAlignment="1">
      <alignment vertical="center" wrapText="1"/>
    </xf>
    <xf numFmtId="0" fontId="0" fillId="0" borderId="11" xfId="0" applyFont="1" applyBorder="1" applyAlignment="1">
      <alignment vertical="center" wrapText="1"/>
    </xf>
    <xf numFmtId="0" fontId="30" fillId="0" borderId="0" xfId="0" applyFont="1" applyAlignment="1" applyProtection="1">
      <alignment horizontal="center" vertical="center"/>
    </xf>
    <xf numFmtId="0" fontId="3" fillId="0" borderId="0" xfId="0" applyFont="1" applyAlignment="1" applyProtection="1">
      <alignment vertical="center"/>
    </xf>
    <xf numFmtId="0" fontId="3" fillId="0" borderId="0" xfId="0" applyFont="1" applyAlignment="1">
      <alignment vertical="center"/>
    </xf>
    <xf numFmtId="0" fontId="31" fillId="28" borderId="41" xfId="0" applyFont="1" applyFill="1" applyBorder="1" applyAlignment="1" applyProtection="1">
      <alignment horizontal="left" vertical="center" shrinkToFit="1"/>
      <protection locked="0"/>
    </xf>
    <xf numFmtId="0" fontId="12" fillId="0" borderId="0" xfId="0" applyFont="1" applyAlignment="1" applyProtection="1">
      <alignment horizontal="left" vertical="center" wrapText="1"/>
    </xf>
    <xf numFmtId="0" fontId="32" fillId="0" borderId="0" xfId="0" applyFont="1" applyAlignment="1" applyProtection="1">
      <alignment vertical="center" wrapText="1"/>
    </xf>
    <xf numFmtId="0" fontId="59" fillId="0" borderId="10" xfId="0" applyFont="1" applyBorder="1" applyAlignment="1" applyProtection="1">
      <alignment horizontal="left" vertical="center"/>
    </xf>
    <xf numFmtId="0" fontId="31" fillId="0" borderId="18" xfId="0" applyFont="1" applyBorder="1" applyAlignment="1" applyProtection="1">
      <alignment horizontal="center" vertical="center" wrapText="1"/>
    </xf>
    <xf numFmtId="0" fontId="31" fillId="0" borderId="14" xfId="0" applyFont="1" applyBorder="1" applyAlignment="1" applyProtection="1">
      <alignment horizontal="center" vertical="center" wrapText="1"/>
    </xf>
    <xf numFmtId="0" fontId="31" fillId="0" borderId="72" xfId="0" applyFont="1" applyBorder="1" applyAlignment="1" applyProtection="1">
      <alignment horizontal="center" vertical="center" wrapText="1"/>
    </xf>
    <xf numFmtId="0" fontId="31" fillId="0" borderId="63" xfId="0" applyFont="1" applyBorder="1" applyAlignment="1" applyProtection="1">
      <alignment horizontal="center" vertical="center" wrapText="1"/>
    </xf>
    <xf numFmtId="0" fontId="31" fillId="0" borderId="53" xfId="0" applyFont="1" applyBorder="1" applyAlignment="1" applyProtection="1">
      <alignment horizontal="center" vertical="center" wrapText="1"/>
    </xf>
    <xf numFmtId="0" fontId="31" fillId="0" borderId="70" xfId="0" applyFont="1" applyBorder="1" applyAlignment="1" applyProtection="1">
      <alignment horizontal="center" vertical="center" wrapText="1"/>
    </xf>
    <xf numFmtId="0" fontId="31" fillId="0" borderId="54" xfId="0" applyFont="1" applyFill="1" applyBorder="1" applyAlignment="1" applyProtection="1">
      <alignment horizontal="center" vertical="center"/>
    </xf>
    <xf numFmtId="0" fontId="31" fillId="0" borderId="42" xfId="0" applyFont="1" applyFill="1" applyBorder="1" applyAlignment="1" applyProtection="1">
      <alignment horizontal="center" vertical="center"/>
    </xf>
    <xf numFmtId="0" fontId="31" fillId="0" borderId="11" xfId="0" applyFont="1" applyFill="1" applyBorder="1" applyAlignment="1" applyProtection="1">
      <alignment horizontal="center" vertical="center"/>
    </xf>
    <xf numFmtId="0" fontId="3" fillId="28" borderId="18" xfId="0" applyFont="1" applyFill="1" applyBorder="1" applyAlignment="1" applyProtection="1">
      <alignment horizontal="center" vertical="center" wrapText="1"/>
      <protection locked="0"/>
    </xf>
    <xf numFmtId="0" fontId="3" fillId="28" borderId="13" xfId="0" applyFont="1" applyFill="1" applyBorder="1" applyAlignment="1" applyProtection="1">
      <alignment horizontal="center" vertical="center" wrapText="1"/>
      <protection locked="0"/>
    </xf>
    <xf numFmtId="0" fontId="3" fillId="28" borderId="14" xfId="0" applyFont="1" applyFill="1" applyBorder="1" applyAlignment="1" applyProtection="1">
      <alignment horizontal="center" vertical="center" wrapText="1"/>
      <protection locked="0"/>
    </xf>
    <xf numFmtId="0" fontId="3" fillId="28" borderId="72" xfId="0" applyFont="1" applyFill="1" applyBorder="1" applyAlignment="1" applyProtection="1">
      <alignment horizontal="center" vertical="center" wrapText="1"/>
      <protection locked="0"/>
    </xf>
    <xf numFmtId="0" fontId="3" fillId="28" borderId="63" xfId="0" applyFont="1" applyFill="1" applyBorder="1" applyAlignment="1" applyProtection="1">
      <alignment horizontal="center" vertical="center" wrapText="1"/>
      <protection locked="0"/>
    </xf>
    <xf numFmtId="0" fontId="3" fillId="28" borderId="56" xfId="0" applyFont="1" applyFill="1" applyBorder="1" applyAlignment="1" applyProtection="1">
      <alignment horizontal="center" vertical="center" wrapText="1"/>
      <protection locked="0"/>
    </xf>
    <xf numFmtId="0" fontId="3" fillId="28" borderId="55" xfId="0" applyFont="1" applyFill="1" applyBorder="1" applyAlignment="1" applyProtection="1">
      <alignment horizontal="center" vertical="center" wrapText="1"/>
      <protection locked="0"/>
    </xf>
    <xf numFmtId="0" fontId="3" fillId="28" borderId="53" xfId="0" applyFont="1" applyFill="1" applyBorder="1" applyAlignment="1" applyProtection="1">
      <alignment horizontal="center" vertical="center" wrapText="1"/>
      <protection locked="0"/>
    </xf>
    <xf numFmtId="0" fontId="3" fillId="28" borderId="70" xfId="0" applyFont="1" applyFill="1" applyBorder="1" applyAlignment="1" applyProtection="1">
      <alignment horizontal="center" vertical="center" wrapText="1"/>
      <protection locked="0"/>
    </xf>
    <xf numFmtId="0" fontId="3" fillId="28" borderId="54" xfId="0" applyFont="1" applyFill="1" applyBorder="1" applyAlignment="1" applyProtection="1">
      <alignment horizontal="center" vertical="center" wrapText="1"/>
      <protection locked="0"/>
    </xf>
    <xf numFmtId="0" fontId="3" fillId="28" borderId="11" xfId="0" applyFont="1" applyFill="1" applyBorder="1" applyAlignment="1" applyProtection="1">
      <alignment horizontal="center" vertical="center" wrapText="1"/>
      <protection locked="0"/>
    </xf>
    <xf numFmtId="0" fontId="12" fillId="0" borderId="0" xfId="0" applyFont="1" applyAlignment="1" applyProtection="1">
      <alignment horizontal="left" vertical="top" wrapText="1"/>
    </xf>
    <xf numFmtId="0" fontId="32" fillId="0" borderId="0" xfId="0" applyFont="1" applyAlignment="1" applyProtection="1">
      <alignment vertical="top" wrapText="1"/>
    </xf>
    <xf numFmtId="0" fontId="12" fillId="0" borderId="0" xfId="41" applyFont="1" applyAlignment="1" applyProtection="1">
      <alignment horizontal="left" vertical="center" wrapText="1"/>
    </xf>
    <xf numFmtId="0" fontId="12" fillId="0" borderId="0" xfId="0" applyFont="1" applyAlignment="1" applyProtection="1">
      <alignment vertical="center" wrapText="1"/>
    </xf>
    <xf numFmtId="0" fontId="32" fillId="0" borderId="0" xfId="0" applyFont="1" applyAlignment="1" applyProtection="1">
      <alignment horizontal="left" vertical="center" wrapText="1"/>
    </xf>
    <xf numFmtId="0" fontId="3" fillId="0" borderId="0" xfId="0" applyFont="1" applyAlignment="1" applyProtection="1">
      <alignment horizontal="right" vertical="center"/>
    </xf>
    <xf numFmtId="0" fontId="3" fillId="0" borderId="42" xfId="0" applyFont="1" applyBorder="1" applyAlignment="1" applyProtection="1">
      <alignment horizontal="center" vertical="center"/>
    </xf>
    <xf numFmtId="0" fontId="3" fillId="0" borderId="11" xfId="0" applyFont="1" applyBorder="1" applyAlignment="1" applyProtection="1">
      <alignment horizontal="center" vertical="center"/>
    </xf>
    <xf numFmtId="0" fontId="12" fillId="0" borderId="0" xfId="0" applyFont="1" applyAlignment="1">
      <alignment horizontal="left" vertical="center" wrapText="1"/>
    </xf>
    <xf numFmtId="0" fontId="12" fillId="0" borderId="0" xfId="0" applyFont="1" applyAlignment="1">
      <alignment horizontal="left" vertical="top" wrapText="1"/>
    </xf>
    <xf numFmtId="0" fontId="41" fillId="28" borderId="56" xfId="42" applyFont="1" applyFill="1" applyBorder="1" applyAlignment="1" applyProtection="1">
      <alignment horizontal="center" vertical="center" wrapText="1"/>
      <protection locked="0"/>
    </xf>
    <xf numFmtId="0" fontId="12" fillId="0" borderId="0" xfId="42" applyFont="1" applyAlignment="1" applyProtection="1">
      <alignment vertical="center" wrapText="1"/>
    </xf>
    <xf numFmtId="0" fontId="12" fillId="0" borderId="0" xfId="0" applyFont="1" applyAlignment="1">
      <alignment vertical="center" wrapText="1"/>
    </xf>
    <xf numFmtId="0" fontId="12" fillId="0" borderId="0" xfId="0" applyFont="1" applyBorder="1" applyAlignment="1" applyProtection="1">
      <alignment horizontal="left" vertical="center" wrapText="1"/>
    </xf>
    <xf numFmtId="0" fontId="12" fillId="0" borderId="0" xfId="0" applyFont="1" applyAlignment="1">
      <alignment vertical="center"/>
    </xf>
    <xf numFmtId="0" fontId="31" fillId="28" borderId="41" xfId="42" applyFont="1" applyFill="1" applyBorder="1" applyAlignment="1" applyProtection="1">
      <alignment horizontal="left" vertical="center" shrinkToFit="1"/>
      <protection locked="0"/>
    </xf>
    <xf numFmtId="0" fontId="41" fillId="28" borderId="18" xfId="42" applyFont="1" applyFill="1" applyBorder="1" applyAlignment="1" applyProtection="1">
      <alignment horizontal="justify" vertical="center" wrapText="1"/>
      <protection locked="0"/>
    </xf>
    <xf numFmtId="0" fontId="41" fillId="28" borderId="14" xfId="42" applyFont="1" applyFill="1" applyBorder="1" applyAlignment="1" applyProtection="1">
      <alignment horizontal="justify" vertical="center" wrapText="1"/>
      <protection locked="0"/>
    </xf>
    <xf numFmtId="3" fontId="41" fillId="28" borderId="72" xfId="42" applyNumberFormat="1" applyFont="1" applyFill="1" applyBorder="1" applyAlignment="1" applyProtection="1">
      <alignment horizontal="center" vertical="center" wrapText="1"/>
      <protection locked="0"/>
    </xf>
    <xf numFmtId="0" fontId="0" fillId="0" borderId="63" xfId="0" applyFont="1" applyBorder="1" applyAlignment="1">
      <alignment horizontal="center" vertical="center" wrapText="1"/>
    </xf>
    <xf numFmtId="3" fontId="41" fillId="28" borderId="53" xfId="42" applyNumberFormat="1" applyFont="1" applyFill="1" applyBorder="1" applyAlignment="1" applyProtection="1">
      <alignment horizontal="center" vertical="center" wrapText="1"/>
      <protection locked="0"/>
    </xf>
    <xf numFmtId="0" fontId="0" fillId="0" borderId="70" xfId="0" applyFont="1" applyBorder="1" applyAlignment="1">
      <alignment horizontal="center" vertical="center" wrapText="1"/>
    </xf>
    <xf numFmtId="0" fontId="58" fillId="0" borderId="0" xfId="0" applyFont="1" applyAlignment="1" applyProtection="1">
      <alignment horizontal="left" vertical="center"/>
      <protection locked="0"/>
    </xf>
    <xf numFmtId="0" fontId="0" fillId="0" borderId="0" xfId="0" applyFont="1" applyAlignment="1">
      <alignment vertical="center"/>
    </xf>
    <xf numFmtId="0" fontId="3" fillId="28" borderId="18" xfId="42" applyFont="1" applyFill="1" applyBorder="1" applyAlignment="1" applyProtection="1">
      <alignment horizontal="center" vertical="center"/>
      <protection locked="0"/>
    </xf>
    <xf numFmtId="0" fontId="3" fillId="28" borderId="13" xfId="42" applyFont="1" applyFill="1" applyBorder="1" applyAlignment="1" applyProtection="1">
      <alignment horizontal="center" vertical="center"/>
      <protection locked="0"/>
    </xf>
    <xf numFmtId="0" fontId="3" fillId="28" borderId="14" xfId="42" applyFont="1" applyFill="1" applyBorder="1" applyAlignment="1" applyProtection="1">
      <alignment horizontal="center" vertical="center"/>
      <protection locked="0"/>
    </xf>
    <xf numFmtId="0" fontId="0" fillId="0" borderId="53" xfId="0" applyFont="1" applyBorder="1" applyAlignment="1">
      <alignment horizontal="center" vertical="center" wrapText="1"/>
    </xf>
    <xf numFmtId="0" fontId="3" fillId="0" borderId="18" xfId="42" applyFont="1" applyBorder="1" applyAlignment="1" applyProtection="1">
      <alignment horizontal="center" vertical="center" wrapText="1"/>
    </xf>
    <xf numFmtId="0" fontId="3" fillId="0" borderId="14" xfId="42" applyFont="1" applyBorder="1" applyAlignment="1" applyProtection="1">
      <alignment horizontal="center" vertical="center" wrapText="1"/>
    </xf>
    <xf numFmtId="0" fontId="3" fillId="0" borderId="63" xfId="0" applyFont="1" applyBorder="1" applyAlignment="1" applyProtection="1">
      <alignment horizontal="center" vertical="center" wrapText="1"/>
    </xf>
    <xf numFmtId="0" fontId="3" fillId="0" borderId="70" xfId="0" applyFont="1" applyBorder="1" applyAlignment="1" applyProtection="1">
      <alignment horizontal="center" vertical="center" wrapText="1"/>
    </xf>
    <xf numFmtId="0" fontId="3" fillId="28" borderId="12" xfId="42" applyFont="1" applyFill="1" applyBorder="1" applyAlignment="1" applyProtection="1">
      <alignment horizontal="center" vertical="center"/>
      <protection locked="0"/>
    </xf>
    <xf numFmtId="0" fontId="41" fillId="0" borderId="141" xfId="42" applyFont="1" applyBorder="1" applyAlignment="1" applyProtection="1">
      <alignment horizontal="center" vertical="center" wrapText="1"/>
    </xf>
    <xf numFmtId="0" fontId="41" fillId="0" borderId="142" xfId="42" applyFont="1" applyBorder="1" applyAlignment="1" applyProtection="1">
      <alignment horizontal="center" vertical="center" wrapText="1"/>
    </xf>
    <xf numFmtId="0" fontId="41" fillId="0" borderId="143" xfId="42" applyFont="1" applyBorder="1" applyAlignment="1" applyProtection="1">
      <alignment horizontal="center" vertical="center" wrapText="1"/>
    </xf>
    <xf numFmtId="0" fontId="41" fillId="0" borderId="136" xfId="42" applyFont="1" applyBorder="1" applyAlignment="1" applyProtection="1">
      <alignment horizontal="left" vertical="center" wrapText="1"/>
    </xf>
    <xf numFmtId="0" fontId="0" fillId="0" borderId="137" xfId="0" applyFont="1" applyBorder="1" applyAlignment="1">
      <alignment vertical="center" wrapText="1"/>
    </xf>
    <xf numFmtId="0" fontId="41" fillId="0" borderId="38" xfId="42" applyFont="1" applyBorder="1" applyAlignment="1" applyProtection="1">
      <alignment horizontal="left" vertical="center" wrapText="1"/>
    </xf>
    <xf numFmtId="0" fontId="0" fillId="0" borderId="38" xfId="0" applyFont="1" applyBorder="1" applyAlignment="1">
      <alignment vertical="center" wrapText="1"/>
    </xf>
    <xf numFmtId="0" fontId="41" fillId="0" borderId="42" xfId="42" applyFont="1" applyBorder="1" applyAlignment="1" applyProtection="1">
      <alignment horizontal="left" vertical="center" wrapText="1"/>
    </xf>
    <xf numFmtId="0" fontId="68" fillId="0" borderId="0" xfId="0" applyFont="1" applyAlignment="1" applyProtection="1">
      <alignment vertical="center" wrapText="1"/>
    </xf>
    <xf numFmtId="0" fontId="41" fillId="0" borderId="63" xfId="0" applyFont="1" applyBorder="1" applyAlignment="1" applyProtection="1">
      <alignment horizontal="center" vertical="center" wrapText="1"/>
    </xf>
    <xf numFmtId="0" fontId="41" fillId="0" borderId="70" xfId="0" applyFont="1" applyBorder="1" applyAlignment="1" applyProtection="1">
      <alignment horizontal="center" vertical="center" wrapText="1"/>
    </xf>
    <xf numFmtId="0" fontId="12" fillId="0" borderId="0" xfId="0" applyFont="1" applyAlignment="1">
      <alignment vertical="top" wrapText="1"/>
    </xf>
    <xf numFmtId="0" fontId="3" fillId="28" borderId="12" xfId="0" applyFont="1" applyFill="1" applyBorder="1" applyAlignment="1" applyProtection="1">
      <alignment horizontal="center" vertical="center" wrapText="1"/>
      <protection locked="0"/>
    </xf>
    <xf numFmtId="0" fontId="0" fillId="0" borderId="12" xfId="0" applyFont="1" applyBorder="1" applyAlignment="1" applyProtection="1">
      <alignment horizontal="center" vertical="center" wrapText="1"/>
      <protection locked="0"/>
    </xf>
    <xf numFmtId="0" fontId="41" fillId="0" borderId="54" xfId="0" applyFont="1" applyBorder="1" applyAlignment="1" applyProtection="1">
      <alignment horizontal="center" vertical="center" wrapText="1"/>
    </xf>
    <xf numFmtId="0" fontId="0" fillId="0" borderId="42" xfId="0" applyFont="1" applyBorder="1" applyAlignment="1">
      <alignment horizontal="center" vertical="center" wrapText="1"/>
    </xf>
    <xf numFmtId="0" fontId="0" fillId="0" borderId="11" xfId="0" applyFont="1" applyBorder="1" applyAlignment="1">
      <alignment horizontal="center" vertical="center" wrapText="1"/>
    </xf>
    <xf numFmtId="0" fontId="31" fillId="0" borderId="0" xfId="0" applyFont="1" applyAlignment="1" applyProtection="1">
      <alignment horizontal="right" vertical="center"/>
    </xf>
    <xf numFmtId="0" fontId="31" fillId="28" borderId="41" xfId="0" applyFont="1" applyFill="1" applyBorder="1" applyAlignment="1" applyProtection="1">
      <alignment vertical="center" shrinkToFit="1"/>
      <protection locked="0"/>
    </xf>
    <xf numFmtId="0" fontId="3" fillId="0" borderId="42" xfId="0" applyFont="1" applyBorder="1" applyAlignment="1" applyProtection="1">
      <alignment vertical="center" wrapText="1"/>
    </xf>
    <xf numFmtId="0" fontId="3" fillId="0" borderId="42" xfId="0" applyFont="1" applyBorder="1" applyAlignment="1">
      <alignment vertical="center" wrapText="1"/>
    </xf>
    <xf numFmtId="0" fontId="3" fillId="0" borderId="11" xfId="0" applyFont="1" applyBorder="1" applyAlignment="1">
      <alignment vertical="center" wrapText="1"/>
    </xf>
    <xf numFmtId="0" fontId="12" fillId="0" borderId="0" xfId="0" applyFont="1" applyAlignment="1">
      <alignment vertical="top"/>
    </xf>
    <xf numFmtId="0" fontId="41" fillId="0" borderId="12" xfId="42" applyFont="1" applyBorder="1" applyAlignment="1" applyProtection="1">
      <alignment horizontal="center" vertical="center"/>
    </xf>
    <xf numFmtId="0" fontId="41" fillId="0" borderId="18" xfId="0" applyFont="1" applyBorder="1" applyAlignment="1" applyProtection="1">
      <alignment horizontal="center" vertical="center" wrapText="1"/>
    </xf>
    <xf numFmtId="0" fontId="41" fillId="0" borderId="14" xfId="0" applyFont="1" applyBorder="1" applyAlignment="1" applyProtection="1">
      <alignment horizontal="center" vertical="center" wrapText="1"/>
    </xf>
    <xf numFmtId="0" fontId="39" fillId="0" borderId="0" xfId="0" applyFont="1" applyAlignment="1" applyProtection="1">
      <alignment horizontal="center" vertical="center" wrapText="1"/>
    </xf>
    <xf numFmtId="0" fontId="39" fillId="0" borderId="0" xfId="0" applyFont="1" applyAlignment="1" applyProtection="1">
      <alignment horizontal="center" vertical="center"/>
    </xf>
    <xf numFmtId="0" fontId="3" fillId="0" borderId="54" xfId="0" applyFont="1" applyBorder="1" applyAlignment="1" applyProtection="1">
      <alignment vertical="center" wrapText="1"/>
    </xf>
    <xf numFmtId="0" fontId="0" fillId="0" borderId="42" xfId="0" applyFont="1" applyBorder="1" applyAlignment="1">
      <alignment vertical="center"/>
    </xf>
    <xf numFmtId="0" fontId="0" fillId="0" borderId="11" xfId="0" applyFont="1" applyBorder="1" applyAlignment="1">
      <alignment vertical="center"/>
    </xf>
    <xf numFmtId="0" fontId="12" fillId="0" borderId="0" xfId="0" applyFont="1" applyFill="1" applyBorder="1" applyAlignment="1" applyProtection="1">
      <alignment horizontal="left" vertical="center" wrapText="1"/>
    </xf>
    <xf numFmtId="0" fontId="80" fillId="28" borderId="12" xfId="0" applyFont="1" applyFill="1" applyBorder="1" applyAlignment="1" applyProtection="1">
      <alignment horizontal="center" vertical="center"/>
      <protection locked="0"/>
    </xf>
    <xf numFmtId="0" fontId="81" fillId="0" borderId="12" xfId="0" applyFont="1" applyBorder="1" applyAlignment="1" applyProtection="1">
      <alignment horizontal="center" vertical="center"/>
      <protection locked="0"/>
    </xf>
    <xf numFmtId="0" fontId="33" fillId="0" borderId="0" xfId="0" applyFont="1" applyAlignment="1" applyProtection="1">
      <alignment vertical="center" wrapText="1"/>
    </xf>
    <xf numFmtId="0" fontId="41" fillId="31" borderId="12" xfId="0" applyFont="1" applyFill="1" applyBorder="1" applyAlignment="1" applyProtection="1">
      <alignment horizontal="center" vertical="center"/>
      <protection locked="0"/>
    </xf>
    <xf numFmtId="0" fontId="0" fillId="31" borderId="12" xfId="0" applyFont="1" applyFill="1" applyBorder="1" applyAlignment="1" applyProtection="1">
      <alignment horizontal="center" vertical="center"/>
      <protection locked="0"/>
    </xf>
    <xf numFmtId="0" fontId="3" fillId="31" borderId="54" xfId="0" applyFont="1" applyFill="1" applyBorder="1" applyAlignment="1" applyProtection="1">
      <alignment horizontal="left" vertical="center" wrapText="1"/>
    </xf>
    <xf numFmtId="0" fontId="0" fillId="31" borderId="42" xfId="0" applyFont="1" applyFill="1" applyBorder="1" applyAlignment="1">
      <alignment vertical="center"/>
    </xf>
    <xf numFmtId="0" fontId="0" fillId="31" borderId="11" xfId="0" applyFont="1" applyFill="1" applyBorder="1" applyAlignment="1">
      <alignment vertical="center"/>
    </xf>
    <xf numFmtId="0" fontId="12" fillId="31" borderId="0" xfId="0" applyFont="1" applyFill="1" applyBorder="1" applyAlignment="1" applyProtection="1">
      <alignment horizontal="left" vertical="center" wrapText="1"/>
    </xf>
    <xf numFmtId="0" fontId="12" fillId="31" borderId="0" xfId="0" applyFont="1" applyFill="1" applyAlignment="1">
      <alignment vertical="center" wrapText="1"/>
    </xf>
    <xf numFmtId="0" fontId="12" fillId="31" borderId="0" xfId="0" applyFont="1" applyFill="1" applyAlignment="1" applyProtection="1">
      <alignment horizontal="left" vertical="center" wrapText="1"/>
    </xf>
    <xf numFmtId="0" fontId="3" fillId="31" borderId="54" xfId="0" applyFont="1" applyFill="1" applyBorder="1" applyAlignment="1" applyProtection="1">
      <alignment vertical="center" wrapText="1"/>
    </xf>
    <xf numFmtId="0" fontId="3" fillId="0" borderId="54" xfId="0" applyFont="1" applyBorder="1" applyAlignment="1">
      <alignment vertical="center" wrapText="1"/>
    </xf>
    <xf numFmtId="0" fontId="3" fillId="0" borderId="0" xfId="0" applyFont="1" applyAlignment="1">
      <alignment horizontal="right" vertical="center"/>
    </xf>
    <xf numFmtId="0" fontId="0" fillId="0" borderId="0" xfId="0" applyAlignment="1">
      <alignment vertical="center"/>
    </xf>
    <xf numFmtId="0" fontId="4" fillId="0" borderId="0" xfId="0" applyFont="1" applyAlignment="1">
      <alignment horizontal="center" vertical="center"/>
    </xf>
    <xf numFmtId="0" fontId="3" fillId="0" borderId="41" xfId="0" applyFont="1" applyBorder="1" applyAlignment="1">
      <alignment vertical="center" wrapText="1"/>
    </xf>
    <xf numFmtId="0" fontId="0" fillId="0" borderId="12" xfId="0" applyBorder="1" applyAlignment="1" applyProtection="1">
      <alignment horizontal="center" vertical="center"/>
      <protection locked="0"/>
    </xf>
    <xf numFmtId="0" fontId="68" fillId="0" borderId="0" xfId="0" applyFont="1" applyBorder="1" applyAlignment="1">
      <alignment vertical="center" wrapText="1"/>
    </xf>
    <xf numFmtId="0" fontId="68" fillId="0" borderId="0" xfId="0" applyFont="1" applyAlignment="1">
      <alignment vertical="center" wrapText="1"/>
    </xf>
    <xf numFmtId="0" fontId="33" fillId="0" borderId="42" xfId="0" applyFont="1" applyBorder="1" applyAlignment="1">
      <alignment vertical="center" wrapText="1"/>
    </xf>
    <xf numFmtId="0" fontId="39" fillId="0" borderId="72" xfId="0" applyFont="1" applyBorder="1" applyAlignment="1">
      <alignment horizontal="center" vertical="center" wrapText="1"/>
    </xf>
    <xf numFmtId="0" fontId="39" fillId="0" borderId="10" xfId="0" applyFont="1" applyBorder="1" applyAlignment="1">
      <alignment horizontal="center" vertical="center" wrapText="1"/>
    </xf>
    <xf numFmtId="0" fontId="39" fillId="0" borderId="63" xfId="0" applyFont="1" applyBorder="1" applyAlignment="1">
      <alignment horizontal="center" vertical="center" wrapText="1"/>
    </xf>
    <xf numFmtId="0" fontId="39" fillId="0" borderId="56" xfId="0" applyFont="1" applyBorder="1" applyAlignment="1">
      <alignment horizontal="center" vertical="center" wrapText="1"/>
    </xf>
    <xf numFmtId="0" fontId="39" fillId="0" borderId="0" xfId="0" applyFont="1" applyBorder="1" applyAlignment="1">
      <alignment horizontal="center" vertical="center" wrapText="1"/>
    </xf>
    <xf numFmtId="0" fontId="39" fillId="0" borderId="55" xfId="0" applyFont="1" applyBorder="1" applyAlignment="1">
      <alignment horizontal="center" vertical="center" wrapText="1"/>
    </xf>
    <xf numFmtId="0" fontId="39" fillId="0" borderId="53" xfId="0" applyFont="1" applyBorder="1" applyAlignment="1">
      <alignment horizontal="center" vertical="center" wrapText="1"/>
    </xf>
    <xf numFmtId="0" fontId="39" fillId="0" borderId="41" xfId="0" applyFont="1" applyBorder="1" applyAlignment="1">
      <alignment horizontal="center" vertical="center" wrapText="1"/>
    </xf>
    <xf numFmtId="0" fontId="39" fillId="0" borderId="70" xfId="0" applyFont="1" applyBorder="1" applyAlignment="1">
      <alignment horizontal="center" vertical="center" wrapText="1"/>
    </xf>
    <xf numFmtId="0" fontId="39" fillId="0" borderId="18" xfId="0" applyFont="1" applyBorder="1" applyAlignment="1">
      <alignment horizontal="center" vertical="center"/>
    </xf>
    <xf numFmtId="0" fontId="39" fillId="0" borderId="13" xfId="0" applyFont="1" applyBorder="1" applyAlignment="1">
      <alignment horizontal="center" vertical="center"/>
    </xf>
    <xf numFmtId="0" fontId="39" fillId="0" borderId="14" xfId="0" applyFont="1" applyBorder="1" applyAlignment="1">
      <alignment horizontal="center" vertical="center"/>
    </xf>
    <xf numFmtId="0" fontId="0" fillId="0" borderId="55" xfId="0" applyFont="1" applyBorder="1" applyAlignment="1">
      <alignment horizontal="center" vertical="center" wrapText="1"/>
    </xf>
    <xf numFmtId="0" fontId="3" fillId="28" borderId="42" xfId="0" applyFont="1" applyFill="1" applyBorder="1" applyAlignment="1" applyProtection="1">
      <alignment horizontal="center" vertical="center" wrapText="1"/>
      <protection locked="0"/>
    </xf>
    <xf numFmtId="0" fontId="39" fillId="28" borderId="54" xfId="0" applyFont="1" applyFill="1" applyBorder="1" applyAlignment="1" applyProtection="1">
      <alignment horizontal="center" vertical="center" wrapText="1"/>
      <protection locked="0"/>
    </xf>
    <xf numFmtId="0" fontId="31" fillId="28" borderId="54" xfId="0" applyFont="1" applyFill="1" applyBorder="1" applyAlignment="1" applyProtection="1">
      <alignment horizontal="center" vertical="center" wrapText="1"/>
      <protection locked="0"/>
    </xf>
    <xf numFmtId="0" fontId="31" fillId="28" borderId="42" xfId="0" applyFont="1" applyFill="1" applyBorder="1" applyAlignment="1" applyProtection="1">
      <alignment horizontal="center" vertical="center" wrapText="1"/>
      <protection locked="0"/>
    </xf>
    <xf numFmtId="0" fontId="31" fillId="28" borderId="11" xfId="0" applyFont="1" applyFill="1" applyBorder="1" applyAlignment="1" applyProtection="1">
      <alignment horizontal="center" vertical="center" wrapText="1"/>
      <protection locked="0"/>
    </xf>
    <xf numFmtId="0" fontId="39" fillId="28" borderId="54" xfId="0" applyFont="1" applyFill="1" applyBorder="1" applyAlignment="1" applyProtection="1">
      <alignment vertical="center" wrapText="1"/>
      <protection locked="0"/>
    </xf>
    <xf numFmtId="0" fontId="0" fillId="0" borderId="11" xfId="0" applyBorder="1" applyAlignment="1">
      <alignment vertical="center" wrapText="1"/>
    </xf>
    <xf numFmtId="0" fontId="39" fillId="28" borderId="11" xfId="0" applyFont="1" applyFill="1" applyBorder="1" applyAlignment="1" applyProtection="1">
      <alignment horizontal="center" vertical="center" wrapText="1"/>
      <protection locked="0"/>
    </xf>
    <xf numFmtId="0" fontId="39" fillId="28" borderId="11" xfId="0" applyFont="1" applyFill="1" applyBorder="1" applyAlignment="1" applyProtection="1">
      <alignment vertical="center" wrapText="1"/>
      <protection locked="0"/>
    </xf>
    <xf numFmtId="0" fontId="12" fillId="0" borderId="0" xfId="0" applyFont="1" applyBorder="1" applyAlignment="1">
      <alignment vertical="center" wrapText="1"/>
    </xf>
    <xf numFmtId="0" fontId="12" fillId="0" borderId="0" xfId="0" applyFont="1" applyBorder="1" applyAlignment="1">
      <alignment vertical="top" wrapText="1"/>
    </xf>
    <xf numFmtId="0" fontId="12" fillId="0" borderId="0" xfId="0" applyFont="1" applyAlignment="1">
      <alignment horizontal="left" vertical="center"/>
    </xf>
    <xf numFmtId="0" fontId="3" fillId="0" borderId="0" xfId="0" applyFont="1" applyFill="1" applyAlignment="1" applyProtection="1">
      <alignment horizontal="center" vertical="center" wrapText="1"/>
    </xf>
    <xf numFmtId="0" fontId="3" fillId="0" borderId="0" xfId="0" applyFont="1" applyFill="1" applyAlignment="1" applyProtection="1">
      <alignment horizontal="left" vertical="center" wrapText="1"/>
    </xf>
    <xf numFmtId="0" fontId="41" fillId="28" borderId="54" xfId="0" applyFont="1" applyFill="1" applyBorder="1" applyAlignment="1" applyProtection="1">
      <alignment horizontal="center" vertical="center"/>
      <protection locked="0"/>
    </xf>
    <xf numFmtId="0" fontId="41" fillId="28" borderId="11" xfId="0" applyFont="1" applyFill="1" applyBorder="1" applyAlignment="1" applyProtection="1">
      <alignment horizontal="center" vertical="center"/>
      <protection locked="0"/>
    </xf>
    <xf numFmtId="0" fontId="3" fillId="0" borderId="54" xfId="0" applyFont="1" applyBorder="1" applyAlignment="1" applyProtection="1">
      <alignment horizontal="left" vertical="center" wrapText="1"/>
    </xf>
    <xf numFmtId="0" fontId="3" fillId="0" borderId="42" xfId="0" applyFont="1" applyBorder="1" applyAlignment="1" applyProtection="1">
      <alignment horizontal="left" vertical="center" wrapText="1"/>
    </xf>
    <xf numFmtId="0" fontId="3" fillId="0" borderId="11" xfId="0" applyFont="1" applyBorder="1" applyAlignment="1" applyProtection="1">
      <alignment horizontal="left" vertical="center" wrapText="1"/>
    </xf>
    <xf numFmtId="0" fontId="4" fillId="0" borderId="0" xfId="0" applyFont="1" applyAlignment="1" applyProtection="1">
      <alignment horizontal="center" vertical="center" wrapText="1"/>
    </xf>
    <xf numFmtId="0" fontId="12" fillId="0" borderId="0" xfId="0" applyFont="1" applyBorder="1" applyAlignment="1" applyProtection="1">
      <alignment horizontal="left" vertical="top" wrapText="1"/>
    </xf>
    <xf numFmtId="0" fontId="3" fillId="0" borderId="12" xfId="0" applyFont="1" applyFill="1" applyBorder="1" applyAlignment="1" applyProtection="1">
      <alignment horizontal="left" vertical="center"/>
    </xf>
    <xf numFmtId="0" fontId="3" fillId="0" borderId="54" xfId="0" applyFont="1" applyFill="1" applyBorder="1" applyAlignment="1" applyProtection="1">
      <alignment horizontal="left" vertical="center"/>
    </xf>
    <xf numFmtId="0" fontId="3" fillId="0" borderId="42" xfId="0" applyFont="1" applyFill="1" applyBorder="1" applyAlignment="1" applyProtection="1">
      <alignment horizontal="left" vertical="center"/>
    </xf>
    <xf numFmtId="0" fontId="3" fillId="0" borderId="11" xfId="0" applyFont="1" applyFill="1" applyBorder="1" applyAlignment="1" applyProtection="1">
      <alignment horizontal="left" vertical="center"/>
    </xf>
    <xf numFmtId="0" fontId="3" fillId="28" borderId="41" xfId="0" applyFont="1" applyFill="1" applyBorder="1" applyAlignment="1" applyProtection="1">
      <alignment horizontal="left" vertical="center" shrinkToFit="1"/>
      <protection locked="0"/>
    </xf>
    <xf numFmtId="0" fontId="3" fillId="0" borderId="54" xfId="0" applyFont="1" applyFill="1" applyBorder="1" applyAlignment="1" applyProtection="1">
      <alignment horizontal="center" vertical="center" shrinkToFit="1"/>
    </xf>
    <xf numFmtId="0" fontId="3" fillId="0" borderId="42" xfId="0" applyFont="1" applyFill="1" applyBorder="1" applyAlignment="1" applyProtection="1">
      <alignment horizontal="center" vertical="center" shrinkToFit="1"/>
    </xf>
    <xf numFmtId="0" fontId="3" fillId="0" borderId="11" xfId="0" applyFont="1" applyFill="1" applyBorder="1" applyAlignment="1" applyProtection="1">
      <alignment horizontal="center" vertical="center" shrinkToFit="1"/>
    </xf>
    <xf numFmtId="0" fontId="3" fillId="28" borderId="54" xfId="0" applyFont="1" applyFill="1" applyBorder="1" applyAlignment="1" applyProtection="1">
      <alignment horizontal="center" vertical="center" shrinkToFit="1"/>
    </xf>
    <xf numFmtId="0" fontId="3" fillId="28" borderId="42" xfId="0" applyFont="1" applyFill="1" applyBorder="1" applyAlignment="1" applyProtection="1">
      <alignment horizontal="center" vertical="center" shrinkToFit="1"/>
    </xf>
    <xf numFmtId="0" fontId="3" fillId="28" borderId="11" xfId="0" applyFont="1" applyFill="1" applyBorder="1" applyAlignment="1" applyProtection="1">
      <alignment horizontal="center" vertical="center" shrinkToFit="1"/>
    </xf>
    <xf numFmtId="0" fontId="3" fillId="0" borderId="12" xfId="0" applyFont="1" applyFill="1" applyBorder="1" applyAlignment="1" applyProtection="1">
      <alignment horizontal="left" vertical="center" shrinkToFit="1"/>
    </xf>
    <xf numFmtId="0" fontId="3" fillId="0" borderId="12" xfId="0" applyFont="1" applyFill="1" applyBorder="1" applyAlignment="1" applyProtection="1">
      <alignment horizontal="left" vertical="top" wrapText="1"/>
    </xf>
    <xf numFmtId="0" fontId="3" fillId="0" borderId="0" xfId="0" applyFont="1" applyFill="1" applyBorder="1" applyAlignment="1" applyProtection="1">
      <alignment horizontal="left" vertical="center" wrapText="1"/>
    </xf>
    <xf numFmtId="0" fontId="3" fillId="0" borderId="0" xfId="0" applyFont="1" applyFill="1" applyBorder="1" applyAlignment="1" applyProtection="1">
      <alignment horizontal="left" vertical="center"/>
    </xf>
    <xf numFmtId="0" fontId="12" fillId="0" borderId="0" xfId="0" applyFont="1" applyFill="1" applyBorder="1" applyAlignment="1" applyProtection="1">
      <alignment horizontal="left" vertical="top" wrapText="1"/>
    </xf>
    <xf numFmtId="0" fontId="3" fillId="0" borderId="54" xfId="0" applyFont="1" applyFill="1" applyBorder="1" applyAlignment="1" applyProtection="1">
      <alignment horizontal="left" vertical="center" shrinkToFit="1"/>
    </xf>
    <xf numFmtId="0" fontId="3" fillId="0" borderId="42" xfId="0" applyFont="1" applyFill="1" applyBorder="1" applyAlignment="1" applyProtection="1">
      <alignment horizontal="left" vertical="center" shrinkToFit="1"/>
    </xf>
    <xf numFmtId="0" fontId="3" fillId="0" borderId="11" xfId="0" applyFont="1" applyFill="1" applyBorder="1" applyAlignment="1" applyProtection="1">
      <alignment horizontal="left" vertical="center" shrinkToFit="1"/>
    </xf>
    <xf numFmtId="0" fontId="3" fillId="28" borderId="12" xfId="0" applyFont="1" applyFill="1" applyBorder="1" applyAlignment="1" applyProtection="1">
      <alignment horizontal="center" vertical="center"/>
    </xf>
    <xf numFmtId="0" fontId="3" fillId="0" borderId="0" xfId="0" applyFont="1" applyFill="1" applyBorder="1" applyAlignment="1" applyProtection="1">
      <alignment horizontal="left" vertical="top" wrapText="1"/>
    </xf>
    <xf numFmtId="0" fontId="3" fillId="0" borderId="54" xfId="0" applyFont="1" applyFill="1" applyBorder="1" applyAlignment="1" applyProtection="1">
      <alignment horizontal="left" vertical="top" wrapText="1"/>
    </xf>
    <xf numFmtId="0" fontId="3" fillId="0" borderId="42" xfId="0" applyFont="1" applyFill="1" applyBorder="1" applyAlignment="1" applyProtection="1">
      <alignment horizontal="left" vertical="top" wrapText="1"/>
    </xf>
    <xf numFmtId="0" fontId="3" fillId="0" borderId="11" xfId="0" applyFont="1" applyFill="1" applyBorder="1" applyAlignment="1" applyProtection="1">
      <alignment horizontal="left" vertical="top" wrapText="1"/>
    </xf>
    <xf numFmtId="0" fontId="3" fillId="0" borderId="42" xfId="0" applyFont="1" applyFill="1" applyBorder="1" applyAlignment="1" applyProtection="1">
      <alignment horizontal="left"/>
    </xf>
    <xf numFmtId="0" fontId="3" fillId="0" borderId="41" xfId="0" applyFont="1" applyFill="1" applyBorder="1" applyAlignment="1" applyProtection="1">
      <alignment horizontal="left"/>
    </xf>
    <xf numFmtId="0" fontId="3" fillId="28" borderId="54" xfId="0" applyFont="1" applyFill="1" applyBorder="1" applyAlignment="1" applyProtection="1">
      <alignment horizontal="left" vertical="center" shrinkToFit="1"/>
    </xf>
    <xf numFmtId="0" fontId="3" fillId="28" borderId="42" xfId="0" applyFont="1" applyFill="1" applyBorder="1" applyAlignment="1" applyProtection="1">
      <alignment horizontal="left" vertical="center" shrinkToFit="1"/>
    </xf>
    <xf numFmtId="0" fontId="3" fillId="28" borderId="11" xfId="0" applyFont="1" applyFill="1" applyBorder="1" applyAlignment="1" applyProtection="1">
      <alignment horizontal="left" vertical="center" shrinkToFit="1"/>
    </xf>
    <xf numFmtId="0" fontId="3" fillId="0" borderId="0" xfId="0" applyFont="1" applyFill="1" applyBorder="1" applyAlignment="1" applyProtection="1">
      <alignment horizontal="center" vertical="center" shrinkToFit="1"/>
    </xf>
    <xf numFmtId="0" fontId="3" fillId="0" borderId="0" xfId="0" applyFont="1" applyFill="1" applyBorder="1" applyAlignment="1" applyProtection="1">
      <alignment horizontal="center" vertical="center"/>
    </xf>
    <xf numFmtId="0" fontId="3" fillId="0" borderId="0" xfId="0" applyFont="1" applyAlignment="1" applyProtection="1">
      <alignment horizontal="left" vertical="center"/>
    </xf>
    <xf numFmtId="0" fontId="3" fillId="28" borderId="12" xfId="0" applyFont="1" applyFill="1" applyBorder="1" applyAlignment="1" applyProtection="1">
      <alignment horizontal="center" vertical="center" shrinkToFit="1"/>
    </xf>
    <xf numFmtId="0" fontId="33" fillId="28" borderId="54" xfId="0" applyFont="1" applyFill="1" applyBorder="1" applyAlignment="1" applyProtection="1">
      <alignment horizontal="center" vertical="center"/>
      <protection locked="0"/>
    </xf>
    <xf numFmtId="0" fontId="33" fillId="28" borderId="11" xfId="0" applyFont="1" applyFill="1" applyBorder="1" applyAlignment="1" applyProtection="1">
      <alignment horizontal="center" vertical="center"/>
      <protection locked="0"/>
    </xf>
    <xf numFmtId="0" fontId="33" fillId="0" borderId="54" xfId="0" applyFont="1" applyBorder="1" applyAlignment="1" applyProtection="1">
      <alignment horizontal="left" vertical="center" wrapText="1"/>
    </xf>
    <xf numFmtId="0" fontId="12" fillId="0" borderId="0" xfId="42" applyFont="1" applyAlignment="1">
      <alignment horizontal="left" vertical="top" wrapText="1"/>
    </xf>
    <xf numFmtId="0" fontId="8" fillId="0" borderId="0" xfId="0" applyFont="1" applyAlignment="1">
      <alignment horizontal="center" vertical="center"/>
    </xf>
    <xf numFmtId="0" fontId="8" fillId="0" borderId="0" xfId="0" applyFont="1" applyAlignment="1">
      <alignment vertical="center"/>
    </xf>
    <xf numFmtId="0" fontId="8" fillId="0" borderId="0" xfId="0" applyFont="1" applyAlignment="1">
      <alignment horizontal="distributed" vertical="center"/>
    </xf>
    <xf numFmtId="0" fontId="64" fillId="0" borderId="0" xfId="0" applyFont="1" applyAlignment="1">
      <alignment horizontal="center" vertical="center"/>
    </xf>
  </cellXfs>
  <cellStyles count="44">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_■簡易型様式6（施工実績）H24.4" xfId="41" xr:uid="{00000000-0005-0000-0000-000029000000}"/>
    <cellStyle name="標準_■簡易型様式7-2（配置予定技術者（工事成績））H24.4" xfId="42" xr:uid="{00000000-0005-0000-0000-00002A000000}"/>
    <cellStyle name="良い" xfId="43" builtinId="26" customBuiltin="1"/>
  </cellStyles>
  <dxfs count="6">
    <dxf>
      <font>
        <b/>
        <i val="0"/>
        <color rgb="FFFFFF00"/>
      </font>
      <fill>
        <patternFill>
          <bgColor rgb="FFFF0000"/>
        </patternFill>
      </fill>
    </dxf>
    <dxf>
      <font>
        <color rgb="FFFF0000"/>
      </font>
    </dxf>
    <dxf>
      <font>
        <b/>
        <i val="0"/>
        <color rgb="FFFFFF00"/>
      </font>
      <fill>
        <patternFill>
          <bgColor rgb="FFFF0000"/>
        </patternFill>
      </fill>
    </dxf>
    <dxf>
      <font>
        <color rgb="FFFF0000"/>
      </font>
    </dxf>
    <dxf>
      <font>
        <b/>
        <i val="0"/>
        <color rgb="FFFFFF00"/>
      </font>
      <fill>
        <patternFill>
          <bgColor rgb="FFFF0000"/>
        </patternFill>
      </fill>
    </dxf>
    <dxf>
      <font>
        <color rgb="FFFF000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85725</xdr:colOff>
          <xdr:row>31</xdr:row>
          <xdr:rowOff>161925</xdr:rowOff>
        </xdr:from>
        <xdr:to>
          <xdr:col>3</xdr:col>
          <xdr:colOff>85725</xdr:colOff>
          <xdr:row>33</xdr:row>
          <xdr:rowOff>0</xdr:rowOff>
        </xdr:to>
        <xdr:sp macro="" textlink="">
          <xdr:nvSpPr>
            <xdr:cNvPr id="65877" name="Check Box 4437" hidden="1">
              <a:extLst>
                <a:ext uri="{63B3BB69-23CF-44E3-9099-C40C66FF867C}">
                  <a14:compatExt spid="_x0000_s65877"/>
                </a:ext>
                <a:ext uri="{FF2B5EF4-FFF2-40B4-BE49-F238E27FC236}">
                  <a16:creationId xmlns:a16="http://schemas.microsoft.com/office/drawing/2014/main" id="{00000000-0008-0000-0000-0000550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①登録内容確認書（コリンズ）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95250</xdr:colOff>
          <xdr:row>32</xdr:row>
          <xdr:rowOff>123825</xdr:rowOff>
        </xdr:from>
        <xdr:to>
          <xdr:col>2</xdr:col>
          <xdr:colOff>1447800</xdr:colOff>
          <xdr:row>34</xdr:row>
          <xdr:rowOff>19050</xdr:rowOff>
        </xdr:to>
        <xdr:sp macro="" textlink="">
          <xdr:nvSpPr>
            <xdr:cNvPr id="65878" name="Check Box 4438" hidden="1">
              <a:extLst>
                <a:ext uri="{63B3BB69-23CF-44E3-9099-C40C66FF867C}">
                  <a14:compatExt spid="_x0000_s65878"/>
                </a:ext>
                <a:ext uri="{FF2B5EF4-FFF2-40B4-BE49-F238E27FC236}">
                  <a16:creationId xmlns:a16="http://schemas.microsoft.com/office/drawing/2014/main" id="{00000000-0008-0000-0000-0000560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②工事請負契約書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1590675</xdr:colOff>
          <xdr:row>32</xdr:row>
          <xdr:rowOff>133350</xdr:rowOff>
        </xdr:from>
        <xdr:to>
          <xdr:col>4</xdr:col>
          <xdr:colOff>1990725</xdr:colOff>
          <xdr:row>34</xdr:row>
          <xdr:rowOff>38100</xdr:rowOff>
        </xdr:to>
        <xdr:sp macro="" textlink="">
          <xdr:nvSpPr>
            <xdr:cNvPr id="65879" name="Check Box 4439" hidden="1">
              <a:extLst>
                <a:ext uri="{63B3BB69-23CF-44E3-9099-C40C66FF867C}">
                  <a14:compatExt spid="_x0000_s65879"/>
                </a:ext>
                <a:ext uri="{FF2B5EF4-FFF2-40B4-BE49-F238E27FC236}">
                  <a16:creationId xmlns:a16="http://schemas.microsoft.com/office/drawing/2014/main" id="{00000000-0008-0000-0000-0000570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③工事成績評定通知書又は工事成績評定書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35</xdr:row>
          <xdr:rowOff>19050</xdr:rowOff>
        </xdr:from>
        <xdr:to>
          <xdr:col>5</xdr:col>
          <xdr:colOff>276225</xdr:colOff>
          <xdr:row>35</xdr:row>
          <xdr:rowOff>266700</xdr:rowOff>
        </xdr:to>
        <xdr:sp macro="" textlink="">
          <xdr:nvSpPr>
            <xdr:cNvPr id="65883" name="Check Box 4443" hidden="1">
              <a:extLst>
                <a:ext uri="{63B3BB69-23CF-44E3-9099-C40C66FF867C}">
                  <a14:compatExt spid="_x0000_s65883"/>
                </a:ext>
                <a:ext uri="{FF2B5EF4-FFF2-40B4-BE49-F238E27FC236}">
                  <a16:creationId xmlns:a16="http://schemas.microsoft.com/office/drawing/2014/main" id="{00000000-0008-0000-0000-00005B0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⑦専任補助者が配置予定技術者に対する全ての入札参加資格要件を満たすことが確認できる資料</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33</xdr:row>
          <xdr:rowOff>161925</xdr:rowOff>
        </xdr:from>
        <xdr:to>
          <xdr:col>4</xdr:col>
          <xdr:colOff>485775</xdr:colOff>
          <xdr:row>35</xdr:row>
          <xdr:rowOff>66675</xdr:rowOff>
        </xdr:to>
        <xdr:sp macro="" textlink="">
          <xdr:nvSpPr>
            <xdr:cNvPr id="65938" name="Check Box 4498" hidden="1">
              <a:extLst>
                <a:ext uri="{63B3BB69-23CF-44E3-9099-C40C66FF867C}">
                  <a14:compatExt spid="_x0000_s65938"/>
                </a:ext>
                <a:ext uri="{FF2B5EF4-FFF2-40B4-BE49-F238E27FC236}">
                  <a16:creationId xmlns:a16="http://schemas.microsoft.com/office/drawing/2014/main" id="{00000000-0008-0000-0000-0000920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④建設工事入札参加資格者名簿（個票）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390525</xdr:colOff>
          <xdr:row>33</xdr:row>
          <xdr:rowOff>161925</xdr:rowOff>
        </xdr:from>
        <xdr:to>
          <xdr:col>4</xdr:col>
          <xdr:colOff>2886075</xdr:colOff>
          <xdr:row>35</xdr:row>
          <xdr:rowOff>66675</xdr:rowOff>
        </xdr:to>
        <xdr:sp macro="" textlink="">
          <xdr:nvSpPr>
            <xdr:cNvPr id="65939" name="Check Box 4499" hidden="1">
              <a:extLst>
                <a:ext uri="{63B3BB69-23CF-44E3-9099-C40C66FF867C}">
                  <a14:compatExt spid="_x0000_s65939"/>
                </a:ext>
                <a:ext uri="{FF2B5EF4-FFF2-40B4-BE49-F238E27FC236}">
                  <a16:creationId xmlns:a16="http://schemas.microsoft.com/office/drawing/2014/main" id="{00000000-0008-0000-0000-0000930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⑤技術者実績確認書（コリンズ）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2276475</xdr:colOff>
          <xdr:row>33</xdr:row>
          <xdr:rowOff>161925</xdr:rowOff>
        </xdr:from>
        <xdr:to>
          <xdr:col>7</xdr:col>
          <xdr:colOff>161925</xdr:colOff>
          <xdr:row>35</xdr:row>
          <xdr:rowOff>66675</xdr:rowOff>
        </xdr:to>
        <xdr:sp macro="" textlink="">
          <xdr:nvSpPr>
            <xdr:cNvPr id="65940" name="Check Box 4500" hidden="1">
              <a:extLst>
                <a:ext uri="{63B3BB69-23CF-44E3-9099-C40C66FF867C}">
                  <a14:compatExt spid="_x0000_s65940"/>
                </a:ext>
                <a:ext uri="{FF2B5EF4-FFF2-40B4-BE49-F238E27FC236}">
                  <a16:creationId xmlns:a16="http://schemas.microsoft.com/office/drawing/2014/main" id="{00000000-0008-0000-0000-0000940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⑥学習履歴証明書　</a:t>
              </a:r>
            </a:p>
          </xdr:txBody>
        </xdr:sp>
        <xdr:clientData/>
      </xdr:twoCellAnchor>
    </mc:Choice>
    <mc:Fallback/>
  </mc:AlternateContent>
  <xdr:twoCellAnchor>
    <xdr:from>
      <xdr:col>2</xdr:col>
      <xdr:colOff>1724025</xdr:colOff>
      <xdr:row>31</xdr:row>
      <xdr:rowOff>152400</xdr:rowOff>
    </xdr:from>
    <xdr:to>
      <xdr:col>5</xdr:col>
      <xdr:colOff>513493</xdr:colOff>
      <xdr:row>33</xdr:row>
      <xdr:rowOff>34941</xdr:rowOff>
    </xdr:to>
    <xdr:sp macro="" textlink="">
      <xdr:nvSpPr>
        <xdr:cNvPr id="9" name="テキスト ボックス 8">
          <a:extLst>
            <a:ext uri="{FF2B5EF4-FFF2-40B4-BE49-F238E27FC236}">
              <a16:creationId xmlns:a16="http://schemas.microsoft.com/office/drawing/2014/main" id="{00000000-0008-0000-0000-000009000000}"/>
            </a:ext>
          </a:extLst>
        </xdr:cNvPr>
        <xdr:cNvSpPr txBox="1"/>
      </xdr:nvSpPr>
      <xdr:spPr bwMode="auto">
        <a:xfrm>
          <a:off x="2743200" y="8610600"/>
          <a:ext cx="3829050"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solidFill>
                <a:srgbClr val="FF0000"/>
              </a:solidFill>
            </a:rPr>
            <a:t>※</a:t>
          </a:r>
          <a:r>
            <a:rPr kumimoji="1" lang="ja-JP" altLang="en-US" sz="900">
              <a:solidFill>
                <a:srgbClr val="FF0000"/>
              </a:solidFill>
            </a:rPr>
            <a:t>登録内容確認書は、竣工時または竣工後訂正したものに限る。</a:t>
          </a:r>
        </a:p>
      </xdr:txBody>
    </xdr:sp>
    <xdr:clientData/>
  </xdr:twoCellAnchor>
  <mc:AlternateContent xmlns:mc="http://schemas.openxmlformats.org/markup-compatibility/2006">
    <mc:Choice xmlns:a14="http://schemas.microsoft.com/office/drawing/2010/main" Requires="a14">
      <xdr:twoCellAnchor editAs="oneCell">
        <xdr:from>
          <xdr:col>2</xdr:col>
          <xdr:colOff>95250</xdr:colOff>
          <xdr:row>35</xdr:row>
          <xdr:rowOff>209550</xdr:rowOff>
        </xdr:from>
        <xdr:to>
          <xdr:col>4</xdr:col>
          <xdr:colOff>952500</xdr:colOff>
          <xdr:row>37</xdr:row>
          <xdr:rowOff>19050</xdr:rowOff>
        </xdr:to>
        <xdr:sp macro="" textlink="">
          <xdr:nvSpPr>
            <xdr:cNvPr id="65977" name="Check Box 4537" hidden="1">
              <a:extLst>
                <a:ext uri="{63B3BB69-23CF-44E3-9099-C40C66FF867C}">
                  <a14:compatExt spid="_x0000_s65977"/>
                </a:ext>
                <a:ext uri="{FF2B5EF4-FFF2-40B4-BE49-F238E27FC236}">
                  <a16:creationId xmlns:a16="http://schemas.microsoft.com/office/drawing/2014/main" id="{00000000-0008-0000-0000-0000B90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⑧建設キャリアアップシステム(CCUS)のログイン等画面</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828675</xdr:colOff>
          <xdr:row>35</xdr:row>
          <xdr:rowOff>190500</xdr:rowOff>
        </xdr:from>
        <xdr:to>
          <xdr:col>5</xdr:col>
          <xdr:colOff>238125</xdr:colOff>
          <xdr:row>37</xdr:row>
          <xdr:rowOff>0</xdr:rowOff>
        </xdr:to>
        <xdr:sp macro="" textlink="">
          <xdr:nvSpPr>
            <xdr:cNvPr id="66006" name="Check Box 4566" hidden="1">
              <a:extLst>
                <a:ext uri="{63B3BB69-23CF-44E3-9099-C40C66FF867C}">
                  <a14:compatExt spid="_x0000_s66006"/>
                </a:ext>
                <a:ext uri="{FF2B5EF4-FFF2-40B4-BE49-F238E27FC236}">
                  <a16:creationId xmlns:a16="http://schemas.microsoft.com/office/drawing/2014/main" id="{00000000-0008-0000-0000-0000D60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⑨若手・女性技術者の健康保険証のコピー　</a:t>
              </a:r>
            </a:p>
          </xdr:txBody>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85725</xdr:colOff>
          <xdr:row>28</xdr:row>
          <xdr:rowOff>161925</xdr:rowOff>
        </xdr:from>
        <xdr:to>
          <xdr:col>3</xdr:col>
          <xdr:colOff>85725</xdr:colOff>
          <xdr:row>30</xdr:row>
          <xdr:rowOff>0</xdr:rowOff>
        </xdr:to>
        <xdr:sp macro="" textlink="">
          <xdr:nvSpPr>
            <xdr:cNvPr id="89089" name="Check Box 1" hidden="1">
              <a:extLst>
                <a:ext uri="{63B3BB69-23CF-44E3-9099-C40C66FF867C}">
                  <a14:compatExt spid="_x0000_s89089"/>
                </a:ext>
                <a:ext uri="{FF2B5EF4-FFF2-40B4-BE49-F238E27FC236}">
                  <a16:creationId xmlns:a16="http://schemas.microsoft.com/office/drawing/2014/main" id="{00000000-0008-0000-0100-000001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①登録内容確認書（コリンズ）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95250</xdr:colOff>
          <xdr:row>29</xdr:row>
          <xdr:rowOff>123825</xdr:rowOff>
        </xdr:from>
        <xdr:to>
          <xdr:col>2</xdr:col>
          <xdr:colOff>1447800</xdr:colOff>
          <xdr:row>31</xdr:row>
          <xdr:rowOff>19050</xdr:rowOff>
        </xdr:to>
        <xdr:sp macro="" textlink="">
          <xdr:nvSpPr>
            <xdr:cNvPr id="89090" name="Check Box 2" hidden="1">
              <a:extLst>
                <a:ext uri="{63B3BB69-23CF-44E3-9099-C40C66FF867C}">
                  <a14:compatExt spid="_x0000_s89090"/>
                </a:ext>
                <a:ext uri="{FF2B5EF4-FFF2-40B4-BE49-F238E27FC236}">
                  <a16:creationId xmlns:a16="http://schemas.microsoft.com/office/drawing/2014/main" id="{00000000-0008-0000-0100-000002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②工事請負契約書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1590675</xdr:colOff>
          <xdr:row>29</xdr:row>
          <xdr:rowOff>133350</xdr:rowOff>
        </xdr:from>
        <xdr:to>
          <xdr:col>4</xdr:col>
          <xdr:colOff>1990725</xdr:colOff>
          <xdr:row>31</xdr:row>
          <xdr:rowOff>38100</xdr:rowOff>
        </xdr:to>
        <xdr:sp macro="" textlink="">
          <xdr:nvSpPr>
            <xdr:cNvPr id="89091" name="Check Box 3" hidden="1">
              <a:extLst>
                <a:ext uri="{63B3BB69-23CF-44E3-9099-C40C66FF867C}">
                  <a14:compatExt spid="_x0000_s89091"/>
                </a:ext>
                <a:ext uri="{FF2B5EF4-FFF2-40B4-BE49-F238E27FC236}">
                  <a16:creationId xmlns:a16="http://schemas.microsoft.com/office/drawing/2014/main" id="{00000000-0008-0000-0100-000003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③工事成績評定通知書又は工事成績評定書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32</xdr:row>
          <xdr:rowOff>19050</xdr:rowOff>
        </xdr:from>
        <xdr:to>
          <xdr:col>5</xdr:col>
          <xdr:colOff>276225</xdr:colOff>
          <xdr:row>32</xdr:row>
          <xdr:rowOff>266700</xdr:rowOff>
        </xdr:to>
        <xdr:sp macro="" textlink="">
          <xdr:nvSpPr>
            <xdr:cNvPr id="89092" name="Check Box 4" hidden="1">
              <a:extLst>
                <a:ext uri="{63B3BB69-23CF-44E3-9099-C40C66FF867C}">
                  <a14:compatExt spid="_x0000_s89092"/>
                </a:ext>
                <a:ext uri="{FF2B5EF4-FFF2-40B4-BE49-F238E27FC236}">
                  <a16:creationId xmlns:a16="http://schemas.microsoft.com/office/drawing/2014/main" id="{00000000-0008-0000-0100-000004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⑦専任補助者が配置予定技術者に対する全ての入札参加資格要件を満たすことが確認できる資料</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30</xdr:row>
          <xdr:rowOff>161925</xdr:rowOff>
        </xdr:from>
        <xdr:to>
          <xdr:col>4</xdr:col>
          <xdr:colOff>485775</xdr:colOff>
          <xdr:row>32</xdr:row>
          <xdr:rowOff>66675</xdr:rowOff>
        </xdr:to>
        <xdr:sp macro="" textlink="">
          <xdr:nvSpPr>
            <xdr:cNvPr id="89093" name="Check Box 5" hidden="1">
              <a:extLst>
                <a:ext uri="{63B3BB69-23CF-44E3-9099-C40C66FF867C}">
                  <a14:compatExt spid="_x0000_s89093"/>
                </a:ext>
                <a:ext uri="{FF2B5EF4-FFF2-40B4-BE49-F238E27FC236}">
                  <a16:creationId xmlns:a16="http://schemas.microsoft.com/office/drawing/2014/main" id="{00000000-0008-0000-0100-000005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④建設工事入札参加資格者名簿（個票）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390525</xdr:colOff>
          <xdr:row>30</xdr:row>
          <xdr:rowOff>161925</xdr:rowOff>
        </xdr:from>
        <xdr:to>
          <xdr:col>4</xdr:col>
          <xdr:colOff>2886075</xdr:colOff>
          <xdr:row>32</xdr:row>
          <xdr:rowOff>66675</xdr:rowOff>
        </xdr:to>
        <xdr:sp macro="" textlink="">
          <xdr:nvSpPr>
            <xdr:cNvPr id="89094" name="Check Box 6" hidden="1">
              <a:extLst>
                <a:ext uri="{63B3BB69-23CF-44E3-9099-C40C66FF867C}">
                  <a14:compatExt spid="_x0000_s89094"/>
                </a:ext>
                <a:ext uri="{FF2B5EF4-FFF2-40B4-BE49-F238E27FC236}">
                  <a16:creationId xmlns:a16="http://schemas.microsoft.com/office/drawing/2014/main" id="{00000000-0008-0000-0100-000006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⑤技術者実績確認書（コリンズ）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2276475</xdr:colOff>
          <xdr:row>30</xdr:row>
          <xdr:rowOff>161925</xdr:rowOff>
        </xdr:from>
        <xdr:to>
          <xdr:col>7</xdr:col>
          <xdr:colOff>161925</xdr:colOff>
          <xdr:row>32</xdr:row>
          <xdr:rowOff>66675</xdr:rowOff>
        </xdr:to>
        <xdr:sp macro="" textlink="">
          <xdr:nvSpPr>
            <xdr:cNvPr id="89095" name="Check Box 7" hidden="1">
              <a:extLst>
                <a:ext uri="{63B3BB69-23CF-44E3-9099-C40C66FF867C}">
                  <a14:compatExt spid="_x0000_s89095"/>
                </a:ext>
                <a:ext uri="{FF2B5EF4-FFF2-40B4-BE49-F238E27FC236}">
                  <a16:creationId xmlns:a16="http://schemas.microsoft.com/office/drawing/2014/main" id="{00000000-0008-0000-0100-000007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⑥学習履歴証明書　</a:t>
              </a:r>
            </a:p>
          </xdr:txBody>
        </xdr:sp>
        <xdr:clientData/>
      </xdr:twoCellAnchor>
    </mc:Choice>
    <mc:Fallback/>
  </mc:AlternateContent>
  <xdr:twoCellAnchor>
    <xdr:from>
      <xdr:col>2</xdr:col>
      <xdr:colOff>1724025</xdr:colOff>
      <xdr:row>28</xdr:row>
      <xdr:rowOff>152400</xdr:rowOff>
    </xdr:from>
    <xdr:to>
      <xdr:col>5</xdr:col>
      <xdr:colOff>513493</xdr:colOff>
      <xdr:row>30</xdr:row>
      <xdr:rowOff>34941</xdr:rowOff>
    </xdr:to>
    <xdr:sp macro="" textlink="">
      <xdr:nvSpPr>
        <xdr:cNvPr id="9" name="テキスト ボックス 8">
          <a:extLst>
            <a:ext uri="{FF2B5EF4-FFF2-40B4-BE49-F238E27FC236}">
              <a16:creationId xmlns:a16="http://schemas.microsoft.com/office/drawing/2014/main" id="{00000000-0008-0000-0100-000009000000}"/>
            </a:ext>
          </a:extLst>
        </xdr:cNvPr>
        <xdr:cNvSpPr txBox="1"/>
      </xdr:nvSpPr>
      <xdr:spPr bwMode="auto">
        <a:xfrm>
          <a:off x="2743200" y="8610600"/>
          <a:ext cx="3818668" cy="2825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solidFill>
                <a:srgbClr val="FF0000"/>
              </a:solidFill>
            </a:rPr>
            <a:t>※</a:t>
          </a:r>
          <a:r>
            <a:rPr kumimoji="1" lang="ja-JP" altLang="en-US" sz="900">
              <a:solidFill>
                <a:srgbClr val="FF0000"/>
              </a:solidFill>
            </a:rPr>
            <a:t>登録内容確認書は、竣工時または竣工後訂正したものに限る。</a:t>
          </a:r>
        </a:p>
      </xdr:txBody>
    </xdr:sp>
    <xdr:clientData/>
  </xdr:twoCellAnchor>
  <mc:AlternateContent xmlns:mc="http://schemas.openxmlformats.org/markup-compatibility/2006">
    <mc:Choice xmlns:a14="http://schemas.microsoft.com/office/drawing/2010/main" Requires="a14">
      <xdr:twoCellAnchor editAs="oneCell">
        <xdr:from>
          <xdr:col>2</xdr:col>
          <xdr:colOff>95250</xdr:colOff>
          <xdr:row>32</xdr:row>
          <xdr:rowOff>209550</xdr:rowOff>
        </xdr:from>
        <xdr:to>
          <xdr:col>4</xdr:col>
          <xdr:colOff>952500</xdr:colOff>
          <xdr:row>34</xdr:row>
          <xdr:rowOff>19050</xdr:rowOff>
        </xdr:to>
        <xdr:sp macro="" textlink="">
          <xdr:nvSpPr>
            <xdr:cNvPr id="89096" name="Check Box 8" hidden="1">
              <a:extLst>
                <a:ext uri="{63B3BB69-23CF-44E3-9099-C40C66FF867C}">
                  <a14:compatExt spid="_x0000_s89096"/>
                </a:ext>
                <a:ext uri="{FF2B5EF4-FFF2-40B4-BE49-F238E27FC236}">
                  <a16:creationId xmlns:a16="http://schemas.microsoft.com/office/drawing/2014/main" id="{00000000-0008-0000-0100-000008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⑧建設キャリアアップシステム(CCUS)のログイン等画面</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828675</xdr:colOff>
          <xdr:row>32</xdr:row>
          <xdr:rowOff>190500</xdr:rowOff>
        </xdr:from>
        <xdr:to>
          <xdr:col>5</xdr:col>
          <xdr:colOff>238125</xdr:colOff>
          <xdr:row>34</xdr:row>
          <xdr:rowOff>0</xdr:rowOff>
        </xdr:to>
        <xdr:sp macro="" textlink="">
          <xdr:nvSpPr>
            <xdr:cNvPr id="89097" name="Check Box 9" hidden="1">
              <a:extLst>
                <a:ext uri="{63B3BB69-23CF-44E3-9099-C40C66FF867C}">
                  <a14:compatExt spid="_x0000_s89097"/>
                </a:ext>
                <a:ext uri="{FF2B5EF4-FFF2-40B4-BE49-F238E27FC236}">
                  <a16:creationId xmlns:a16="http://schemas.microsoft.com/office/drawing/2014/main" id="{00000000-0008-0000-0100-000009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⑨若手・女性技術者の健康保険証のコピー　</a:t>
              </a:r>
            </a:p>
          </xdr:txBody>
        </xdr:sp>
        <xdr:clientData/>
      </xdr:twoCellAnchor>
    </mc:Choice>
    <mc:Fallback/>
  </mc:AlternateContent>
</xdr:wsDr>
</file>

<file path=xl/drawings/drawing3.xml><?xml version="1.0" encoding="utf-8"?>
<xdr:wsDr xmlns:xdr="http://schemas.openxmlformats.org/drawingml/2006/spreadsheetDrawing" xmlns:a="http://schemas.openxmlformats.org/drawingml/2006/main">
  <xdr:oneCellAnchor>
    <xdr:from>
      <xdr:col>1</xdr:col>
      <xdr:colOff>120950</xdr:colOff>
      <xdr:row>2</xdr:row>
      <xdr:rowOff>40789</xdr:rowOff>
    </xdr:from>
    <xdr:ext cx="7372675" cy="239307"/>
    <xdr:sp macro="" textlink="">
      <xdr:nvSpPr>
        <xdr:cNvPr id="2" name="テキスト ボックス 1">
          <a:extLst>
            <a:ext uri="{FF2B5EF4-FFF2-40B4-BE49-F238E27FC236}">
              <a16:creationId xmlns:a16="http://schemas.microsoft.com/office/drawing/2014/main" id="{00000000-0008-0000-0300-000002000000}"/>
            </a:ext>
          </a:extLst>
        </xdr:cNvPr>
        <xdr:cNvSpPr txBox="1"/>
      </xdr:nvSpPr>
      <xdr:spPr>
        <a:xfrm>
          <a:off x="212913" y="504264"/>
          <a:ext cx="7418293" cy="212911"/>
        </a:xfrm>
        <a:prstGeom prst="rect">
          <a:avLst/>
        </a:prstGeom>
        <a:solidFill>
          <a:schemeClr val="lt1"/>
        </a:solidFill>
        <a:ln w="12700" cmpd="sng">
          <a:solidFill>
            <a:srgbClr val="FF0000"/>
          </a:solidFill>
          <a:prstDash val="sysDash"/>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nchorCtr="1">
          <a:noAutofit/>
        </a:bodyPr>
        <a:lstStyle/>
        <a:p>
          <a:pPr algn="l"/>
          <a:r>
            <a:rPr kumimoji="1" lang="ja-JP" altLang="en-US" sz="1100" b="1">
              <a:solidFill>
                <a:srgbClr val="FF0000"/>
              </a:solidFill>
            </a:rPr>
            <a:t>注１）「工事番号」、「工事名」、「許可番号」、「会社名」、「作成者」「追加資料の提出意思」欄はすべて記載してください。</a:t>
          </a:r>
        </a:p>
      </xdr:txBody>
    </xdr:sp>
    <xdr:clientData/>
  </xdr:oneCellAnchor>
  <xdr:twoCellAnchor>
    <xdr:from>
      <xdr:col>0</xdr:col>
      <xdr:colOff>38735</xdr:colOff>
      <xdr:row>3</xdr:row>
      <xdr:rowOff>76201</xdr:rowOff>
    </xdr:from>
    <xdr:to>
      <xdr:col>13</xdr:col>
      <xdr:colOff>641</xdr:colOff>
      <xdr:row>8</xdr:row>
      <xdr:rowOff>33618</xdr:rowOff>
    </xdr:to>
    <xdr:sp macro="" textlink="">
      <xdr:nvSpPr>
        <xdr:cNvPr id="4" name="テキスト ボックス 3">
          <a:extLst>
            <a:ext uri="{FF2B5EF4-FFF2-40B4-BE49-F238E27FC236}">
              <a16:creationId xmlns:a16="http://schemas.microsoft.com/office/drawing/2014/main" id="{00000000-0008-0000-0300-000004000000}"/>
            </a:ext>
          </a:extLst>
        </xdr:cNvPr>
        <xdr:cNvSpPr txBox="1"/>
      </xdr:nvSpPr>
      <xdr:spPr>
        <a:xfrm>
          <a:off x="57150" y="748554"/>
          <a:ext cx="10236013" cy="1055593"/>
        </a:xfrm>
        <a:prstGeom prst="rect">
          <a:avLst/>
        </a:prstGeom>
        <a:noFill/>
        <a:ln w="31750" cmpd="sng">
          <a:solidFill>
            <a:srgbClr val="FF0000"/>
          </a:solidFill>
          <a:prstDash val="sys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ja-JP" altLang="en-US"/>
        </a:p>
      </xdr:txBody>
    </xdr:sp>
    <xdr:clientData/>
  </xdr:twoCellAnchor>
  <xdr:twoCellAnchor>
    <xdr:from>
      <xdr:col>2</xdr:col>
      <xdr:colOff>759685</xdr:colOff>
      <xdr:row>7</xdr:row>
      <xdr:rowOff>75415</xdr:rowOff>
    </xdr:from>
    <xdr:to>
      <xdr:col>6</xdr:col>
      <xdr:colOff>536151</xdr:colOff>
      <xdr:row>9</xdr:row>
      <xdr:rowOff>83610</xdr:rowOff>
    </xdr:to>
    <xdr:sp macro="" textlink="">
      <xdr:nvSpPr>
        <xdr:cNvPr id="7" name="テキスト ボックス 6">
          <a:extLst>
            <a:ext uri="{FF2B5EF4-FFF2-40B4-BE49-F238E27FC236}">
              <a16:creationId xmlns:a16="http://schemas.microsoft.com/office/drawing/2014/main" id="{00000000-0008-0000-0300-000007000000}"/>
            </a:ext>
          </a:extLst>
        </xdr:cNvPr>
        <xdr:cNvSpPr txBox="1"/>
      </xdr:nvSpPr>
      <xdr:spPr>
        <a:xfrm>
          <a:off x="1423148" y="1591795"/>
          <a:ext cx="4211083" cy="443192"/>
        </a:xfrm>
        <a:prstGeom prst="rect">
          <a:avLst/>
        </a:prstGeom>
        <a:solidFill>
          <a:schemeClr val="lt1"/>
        </a:solidFill>
        <a:ln w="12700" cmpd="sng">
          <a:solidFill>
            <a:srgbClr val="FF0000"/>
          </a:solidFill>
          <a:prstDash val="sysDash"/>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nchorCtr="1"/>
        <a:lstStyle/>
        <a:p>
          <a:pPr>
            <a:lnSpc>
              <a:spcPts val="1300"/>
            </a:lnSpc>
          </a:pPr>
          <a:r>
            <a:rPr kumimoji="1" lang="ja-JP" altLang="en-US" sz="1100" b="1">
              <a:solidFill>
                <a:srgbClr val="FF0000"/>
              </a:solidFill>
            </a:rPr>
            <a:t>注２）すべての「評価内容」欄を記載してください。</a:t>
          </a:r>
          <a:endParaRPr kumimoji="1" lang="en-US" altLang="ja-JP" sz="1100" b="1">
            <a:solidFill>
              <a:srgbClr val="FF0000"/>
            </a:solidFill>
          </a:endParaRPr>
        </a:p>
        <a:p>
          <a:pPr>
            <a:lnSpc>
              <a:spcPts val="1300"/>
            </a:lnSpc>
          </a:pPr>
          <a:r>
            <a:rPr kumimoji="1" lang="ja-JP" altLang="en-US" sz="1100" b="1">
              <a:solidFill>
                <a:srgbClr val="FF0000"/>
              </a:solidFill>
            </a:rPr>
            <a:t>なお、記載にあたっては記載事項をよく確認してください。</a:t>
          </a:r>
        </a:p>
      </xdr:txBody>
    </xdr:sp>
    <xdr:clientData/>
  </xdr:twoCellAnchor>
  <xdr:twoCellAnchor>
    <xdr:from>
      <xdr:col>7</xdr:col>
      <xdr:colOff>861672</xdr:colOff>
      <xdr:row>11</xdr:row>
      <xdr:rowOff>208777</xdr:rowOff>
    </xdr:from>
    <xdr:to>
      <xdr:col>10</xdr:col>
      <xdr:colOff>7233</xdr:colOff>
      <xdr:row>60</xdr:row>
      <xdr:rowOff>262898</xdr:rowOff>
    </xdr:to>
    <xdr:sp macro="" textlink="">
      <xdr:nvSpPr>
        <xdr:cNvPr id="9" name="テキスト ボックス 8">
          <a:extLst>
            <a:ext uri="{FF2B5EF4-FFF2-40B4-BE49-F238E27FC236}">
              <a16:creationId xmlns:a16="http://schemas.microsoft.com/office/drawing/2014/main" id="{00000000-0008-0000-0300-000009000000}"/>
            </a:ext>
          </a:extLst>
        </xdr:cNvPr>
        <xdr:cNvSpPr txBox="1"/>
      </xdr:nvSpPr>
      <xdr:spPr>
        <a:xfrm>
          <a:off x="6568326" y="2548298"/>
          <a:ext cx="1618049" cy="13426488"/>
        </a:xfrm>
        <a:prstGeom prst="rect">
          <a:avLst/>
        </a:prstGeom>
        <a:noFill/>
        <a:ln w="31750" cmpd="sng">
          <a:solidFill>
            <a:srgbClr val="FF0000"/>
          </a:solidFill>
          <a:prstDash val="sys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ja-JP" altLang="en-US"/>
        </a:p>
      </xdr:txBody>
    </xdr:sp>
    <xdr:clientData/>
  </xdr:twoCellAnchor>
  <xdr:twoCellAnchor>
    <xdr:from>
      <xdr:col>10</xdr:col>
      <xdr:colOff>92001</xdr:colOff>
      <xdr:row>61</xdr:row>
      <xdr:rowOff>212762</xdr:rowOff>
    </xdr:from>
    <xdr:to>
      <xdr:col>12</xdr:col>
      <xdr:colOff>870166</xdr:colOff>
      <xdr:row>65</xdr:row>
      <xdr:rowOff>132486</xdr:rowOff>
    </xdr:to>
    <xdr:sp macro="" textlink="">
      <xdr:nvSpPr>
        <xdr:cNvPr id="12" name="テキスト ボックス 11">
          <a:extLst>
            <a:ext uri="{FF2B5EF4-FFF2-40B4-BE49-F238E27FC236}">
              <a16:creationId xmlns:a16="http://schemas.microsoft.com/office/drawing/2014/main" id="{00000000-0008-0000-0300-00000C000000}"/>
            </a:ext>
          </a:extLst>
        </xdr:cNvPr>
        <xdr:cNvSpPr txBox="1"/>
      </xdr:nvSpPr>
      <xdr:spPr>
        <a:xfrm>
          <a:off x="8194302" y="13518776"/>
          <a:ext cx="1891207" cy="1016373"/>
        </a:xfrm>
        <a:prstGeom prst="rect">
          <a:avLst/>
        </a:prstGeom>
        <a:solidFill>
          <a:schemeClr val="lt1"/>
        </a:solidFill>
        <a:ln w="12700" cmpd="sng">
          <a:solidFill>
            <a:srgbClr val="FF0000"/>
          </a:solidFill>
          <a:prstDash val="sysDash"/>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nchorCtr="1"/>
        <a:lstStyle/>
        <a:p>
          <a:pPr>
            <a:lnSpc>
              <a:spcPts val="1300"/>
            </a:lnSpc>
          </a:pPr>
          <a:r>
            <a:rPr kumimoji="1" lang="ja-JP" altLang="en-US" sz="1100" b="1">
              <a:solidFill>
                <a:srgbClr val="FF0000"/>
              </a:solidFill>
            </a:rPr>
            <a:t>注３）「小計」、「加算点」欄に計算間違いがないか、よく確認してください。</a:t>
          </a:r>
        </a:p>
      </xdr:txBody>
    </xdr:sp>
    <xdr:clientData/>
  </xdr:twoCellAnchor>
  <xdr:twoCellAnchor>
    <xdr:from>
      <xdr:col>8</xdr:col>
      <xdr:colOff>665628</xdr:colOff>
      <xdr:row>61</xdr:row>
      <xdr:rowOff>47449</xdr:rowOff>
    </xdr:from>
    <xdr:to>
      <xdr:col>10</xdr:col>
      <xdr:colOff>350</xdr:colOff>
      <xdr:row>66</xdr:row>
      <xdr:rowOff>4093</xdr:rowOff>
    </xdr:to>
    <xdr:sp macro="" textlink="">
      <xdr:nvSpPr>
        <xdr:cNvPr id="13" name="テキスト ボックス 12">
          <a:extLst>
            <a:ext uri="{FF2B5EF4-FFF2-40B4-BE49-F238E27FC236}">
              <a16:creationId xmlns:a16="http://schemas.microsoft.com/office/drawing/2014/main" id="{00000000-0008-0000-0300-00000D000000}"/>
            </a:ext>
          </a:extLst>
        </xdr:cNvPr>
        <xdr:cNvSpPr txBox="1"/>
      </xdr:nvSpPr>
      <xdr:spPr>
        <a:xfrm>
          <a:off x="7550842" y="16008628"/>
          <a:ext cx="858722" cy="1317358"/>
        </a:xfrm>
        <a:prstGeom prst="rect">
          <a:avLst/>
        </a:prstGeom>
        <a:noFill/>
        <a:ln w="31750" cmpd="sng">
          <a:solidFill>
            <a:srgbClr val="FF0000"/>
          </a:solidFill>
          <a:prstDash val="sys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ja-JP" altLang="en-US"/>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6.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14.xml"/><Relationship Id="rId3" Type="http://schemas.openxmlformats.org/officeDocument/2006/relationships/vmlDrawing" Target="../drawings/vmlDrawing2.vml"/><Relationship Id="rId7" Type="http://schemas.openxmlformats.org/officeDocument/2006/relationships/ctrlProp" Target="../ctrlProps/ctrlProp13.xml"/><Relationship Id="rId12" Type="http://schemas.openxmlformats.org/officeDocument/2006/relationships/ctrlProp" Target="../ctrlProps/ctrlProp18.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12.xml"/><Relationship Id="rId11" Type="http://schemas.openxmlformats.org/officeDocument/2006/relationships/ctrlProp" Target="../ctrlProps/ctrlProp17.xml"/><Relationship Id="rId5" Type="http://schemas.openxmlformats.org/officeDocument/2006/relationships/ctrlProp" Target="../ctrlProps/ctrlProp11.xml"/><Relationship Id="rId10" Type="http://schemas.openxmlformats.org/officeDocument/2006/relationships/ctrlProp" Target="../ctrlProps/ctrlProp16.xml"/><Relationship Id="rId4" Type="http://schemas.openxmlformats.org/officeDocument/2006/relationships/ctrlProp" Target="../ctrlProps/ctrlProp10.xml"/><Relationship Id="rId9" Type="http://schemas.openxmlformats.org/officeDocument/2006/relationships/ctrlProp" Target="../ctrlProps/ctrlProp15.xm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3.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5.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indexed="15"/>
    <pageSetUpPr fitToPage="1"/>
  </sheetPr>
  <dimension ref="A1:I50"/>
  <sheetViews>
    <sheetView view="pageBreakPreview" topLeftCell="A13" zoomScale="115" zoomScaleNormal="100" zoomScaleSheetLayoutView="115" workbookViewId="0">
      <selection activeCell="C23" sqref="C23"/>
    </sheetView>
  </sheetViews>
  <sheetFormatPr defaultRowHeight="13.5" x14ac:dyDescent="0.15"/>
  <cols>
    <col min="1" max="1" width="3.5" style="63" customWidth="1"/>
    <col min="2" max="2" width="9.875" style="63" customWidth="1"/>
    <col min="3" max="3" width="25" style="63" customWidth="1"/>
    <col min="4" max="4" width="2.5" style="63" customWidth="1"/>
    <col min="5" max="5" width="38.5" style="63" customWidth="1"/>
    <col min="6" max="6" width="8.875" style="63" customWidth="1"/>
    <col min="7" max="7" width="2.625" style="63" customWidth="1"/>
    <col min="8" max="8" width="3.5" style="63" bestFit="1" customWidth="1"/>
    <col min="9" max="9" width="58.25" style="63" bestFit="1" customWidth="1"/>
    <col min="10" max="16384" width="9" style="63"/>
  </cols>
  <sheetData>
    <row r="1" spans="1:9" x14ac:dyDescent="0.15">
      <c r="A1" s="490" t="s">
        <v>761</v>
      </c>
      <c r="B1" s="490"/>
      <c r="C1" s="490"/>
      <c r="D1" s="490"/>
      <c r="E1" s="490"/>
      <c r="F1" s="490"/>
      <c r="G1" s="490"/>
    </row>
    <row r="2" spans="1:9" ht="17.25" x14ac:dyDescent="0.15">
      <c r="A2" s="78"/>
      <c r="B2" s="483" t="s">
        <v>361</v>
      </c>
      <c r="C2" s="484"/>
      <c r="D2" s="484"/>
      <c r="E2" s="484"/>
      <c r="F2" s="5"/>
      <c r="G2" s="101"/>
    </row>
    <row r="3" spans="1:9" ht="13.5" customHeight="1" x14ac:dyDescent="0.15">
      <c r="A3" s="122"/>
      <c r="B3" s="122"/>
      <c r="C3" s="122"/>
      <c r="D3" s="122"/>
      <c r="E3" s="124"/>
      <c r="F3" s="124" t="s">
        <v>679</v>
      </c>
      <c r="G3" s="101"/>
    </row>
    <row r="4" spans="1:9" ht="13.5" customHeight="1" x14ac:dyDescent="0.15">
      <c r="A4" s="491" t="s">
        <v>760</v>
      </c>
      <c r="B4" s="492"/>
      <c r="C4" s="492"/>
      <c r="D4" s="208"/>
      <c r="E4" s="122"/>
      <c r="F4" s="122"/>
      <c r="G4" s="101"/>
      <c r="H4" s="78"/>
    </row>
    <row r="5" spans="1:9" ht="13.5" customHeight="1" x14ac:dyDescent="0.15">
      <c r="A5" s="491"/>
      <c r="B5" s="492"/>
      <c r="C5" s="492"/>
      <c r="D5" s="208"/>
      <c r="E5" s="122"/>
      <c r="F5" s="122"/>
      <c r="G5" s="101"/>
    </row>
    <row r="6" spans="1:9" x14ac:dyDescent="0.15">
      <c r="B6" s="101"/>
      <c r="C6" s="216" t="s">
        <v>362</v>
      </c>
      <c r="D6" s="215"/>
      <c r="E6" s="513" t="s">
        <v>363</v>
      </c>
      <c r="F6" s="513"/>
      <c r="G6" s="102"/>
      <c r="I6" s="485"/>
    </row>
    <row r="7" spans="1:9" ht="17.25" x14ac:dyDescent="0.15">
      <c r="B7" s="101"/>
      <c r="C7" s="216" t="s">
        <v>364</v>
      </c>
      <c r="D7" s="215"/>
      <c r="E7" s="513" t="s">
        <v>365</v>
      </c>
      <c r="F7" s="513"/>
      <c r="G7" s="102"/>
      <c r="H7" s="78"/>
      <c r="I7" s="486"/>
    </row>
    <row r="8" spans="1:9" ht="17.25" x14ac:dyDescent="0.15">
      <c r="B8" s="101"/>
      <c r="C8" s="216" t="s">
        <v>366</v>
      </c>
      <c r="D8" s="215"/>
      <c r="E8" s="513" t="s">
        <v>367</v>
      </c>
      <c r="F8" s="513"/>
      <c r="G8" s="101"/>
      <c r="H8" s="78"/>
      <c r="I8" s="78"/>
    </row>
    <row r="9" spans="1:9" ht="17.25" x14ac:dyDescent="0.15">
      <c r="A9" s="101"/>
      <c r="B9" s="101"/>
      <c r="C9" s="101"/>
      <c r="D9" s="101"/>
      <c r="E9" s="101"/>
      <c r="F9" s="101"/>
      <c r="G9" s="101"/>
      <c r="H9" s="78"/>
      <c r="I9" s="78"/>
    </row>
    <row r="10" spans="1:9" ht="29.25" customHeight="1" x14ac:dyDescent="0.15">
      <c r="A10" s="519" t="s">
        <v>680</v>
      </c>
      <c r="B10" s="519"/>
      <c r="C10" s="519"/>
      <c r="D10" s="519"/>
      <c r="E10" s="519"/>
      <c r="F10" s="519"/>
      <c r="H10" s="63" t="s">
        <v>368</v>
      </c>
      <c r="I10" s="153" t="s">
        <v>359</v>
      </c>
    </row>
    <row r="11" spans="1:9" ht="13.5" customHeight="1" x14ac:dyDescent="0.15">
      <c r="A11" s="121"/>
      <c r="B11" s="121"/>
      <c r="C11" s="121"/>
      <c r="D11" s="121"/>
      <c r="E11" s="121"/>
      <c r="F11" s="121"/>
      <c r="H11" s="78"/>
    </row>
    <row r="12" spans="1:9" ht="13.5" customHeight="1" x14ac:dyDescent="0.15">
      <c r="A12" s="121" t="s">
        <v>181</v>
      </c>
      <c r="B12" s="121"/>
      <c r="C12" s="211" t="s">
        <v>497</v>
      </c>
      <c r="D12" s="170"/>
      <c r="H12" s="78"/>
    </row>
    <row r="13" spans="1:9" x14ac:dyDescent="0.15">
      <c r="A13" s="121"/>
      <c r="B13" s="121" t="s">
        <v>460</v>
      </c>
      <c r="C13" s="121"/>
      <c r="D13" s="121"/>
      <c r="E13" s="121"/>
      <c r="F13" s="121"/>
    </row>
    <row r="14" spans="1:9" x14ac:dyDescent="0.15">
      <c r="A14" s="121"/>
      <c r="B14" s="121" t="s">
        <v>462</v>
      </c>
      <c r="C14" s="121"/>
      <c r="D14" s="121"/>
      <c r="E14" s="121"/>
      <c r="F14" s="121"/>
    </row>
    <row r="15" spans="1:9" x14ac:dyDescent="0.15">
      <c r="A15" s="121"/>
      <c r="B15" s="121" t="s">
        <v>461</v>
      </c>
      <c r="C15" s="121"/>
      <c r="D15" s="121"/>
      <c r="E15" s="121"/>
      <c r="F15" s="121"/>
    </row>
    <row r="16" spans="1:9" ht="27.75" customHeight="1" thickBot="1" x14ac:dyDescent="0.2">
      <c r="A16" s="121"/>
      <c r="B16" s="217" t="s">
        <v>491</v>
      </c>
      <c r="C16" s="218" t="s">
        <v>492</v>
      </c>
      <c r="D16" s="517" t="s">
        <v>118</v>
      </c>
      <c r="E16" s="518"/>
      <c r="F16" s="219" t="s">
        <v>495</v>
      </c>
    </row>
    <row r="17" spans="1:9" ht="27" customHeight="1" thickTop="1" x14ac:dyDescent="0.15">
      <c r="A17" s="121"/>
      <c r="B17" s="220" t="s">
        <v>68</v>
      </c>
      <c r="C17" s="221" t="s">
        <v>1</v>
      </c>
      <c r="D17" s="493" t="s">
        <v>85</v>
      </c>
      <c r="E17" s="494"/>
      <c r="F17" s="222" t="s">
        <v>182</v>
      </c>
      <c r="H17" s="63" t="s">
        <v>369</v>
      </c>
      <c r="I17" s="153" t="s">
        <v>463</v>
      </c>
    </row>
    <row r="18" spans="1:9" ht="27" customHeight="1" x14ac:dyDescent="0.15">
      <c r="A18" s="121"/>
      <c r="B18" s="220" t="s">
        <v>68</v>
      </c>
      <c r="C18" s="375" t="s">
        <v>2</v>
      </c>
      <c r="D18" s="495" t="s">
        <v>0</v>
      </c>
      <c r="E18" s="496"/>
      <c r="F18" s="376" t="s">
        <v>485</v>
      </c>
      <c r="I18" s="153" t="s">
        <v>464</v>
      </c>
    </row>
    <row r="19" spans="1:9" ht="27" customHeight="1" x14ac:dyDescent="0.15">
      <c r="B19" s="223"/>
      <c r="C19" s="224" t="s">
        <v>3</v>
      </c>
      <c r="D19" s="497" t="s">
        <v>138</v>
      </c>
      <c r="E19" s="498"/>
      <c r="F19" s="225" t="s">
        <v>486</v>
      </c>
      <c r="I19" s="153"/>
    </row>
    <row r="20" spans="1:9" ht="27" customHeight="1" x14ac:dyDescent="0.15">
      <c r="B20" s="223" t="s">
        <v>68</v>
      </c>
      <c r="C20" s="224" t="s">
        <v>4</v>
      </c>
      <c r="D20" s="497" t="s">
        <v>196</v>
      </c>
      <c r="E20" s="498"/>
      <c r="F20" s="225" t="s">
        <v>160</v>
      </c>
    </row>
    <row r="21" spans="1:9" ht="27" customHeight="1" x14ac:dyDescent="0.15">
      <c r="B21" s="223" t="s">
        <v>68</v>
      </c>
      <c r="C21" s="375" t="s">
        <v>387</v>
      </c>
      <c r="D21" s="495" t="s">
        <v>772</v>
      </c>
      <c r="E21" s="496"/>
      <c r="F21" s="376" t="s">
        <v>485</v>
      </c>
    </row>
    <row r="22" spans="1:9" ht="27" customHeight="1" x14ac:dyDescent="0.15">
      <c r="B22" s="223" t="s">
        <v>68</v>
      </c>
      <c r="C22" s="375" t="s">
        <v>388</v>
      </c>
      <c r="D22" s="495" t="s">
        <v>147</v>
      </c>
      <c r="E22" s="496"/>
      <c r="F22" s="376" t="s">
        <v>562</v>
      </c>
    </row>
    <row r="23" spans="1:9" ht="27" customHeight="1" x14ac:dyDescent="0.15">
      <c r="B23" s="223"/>
      <c r="C23" s="224" t="s">
        <v>389</v>
      </c>
      <c r="D23" s="497" t="s">
        <v>148</v>
      </c>
      <c r="E23" s="498"/>
      <c r="F23" s="225" t="s">
        <v>487</v>
      </c>
    </row>
    <row r="24" spans="1:9" ht="27" customHeight="1" x14ac:dyDescent="0.15">
      <c r="B24" s="223"/>
      <c r="C24" s="224" t="s">
        <v>390</v>
      </c>
      <c r="D24" s="497" t="s">
        <v>149</v>
      </c>
      <c r="E24" s="498"/>
      <c r="F24" s="225" t="s">
        <v>488</v>
      </c>
    </row>
    <row r="25" spans="1:9" ht="27" customHeight="1" x14ac:dyDescent="0.15">
      <c r="B25" s="223"/>
      <c r="C25" s="224" t="s">
        <v>391</v>
      </c>
      <c r="D25" s="499" t="s">
        <v>735</v>
      </c>
      <c r="E25" s="500"/>
      <c r="F25" s="225" t="s">
        <v>709</v>
      </c>
    </row>
    <row r="26" spans="1:9" ht="27" customHeight="1" x14ac:dyDescent="0.15">
      <c r="B26" s="223"/>
      <c r="C26" s="224" t="s">
        <v>392</v>
      </c>
      <c r="D26" s="487" t="s">
        <v>695</v>
      </c>
      <c r="E26" s="488"/>
      <c r="F26" s="225" t="s">
        <v>736</v>
      </c>
    </row>
    <row r="27" spans="1:9" ht="27" customHeight="1" x14ac:dyDescent="0.15">
      <c r="B27" s="347"/>
      <c r="C27" s="344" t="s">
        <v>539</v>
      </c>
      <c r="D27" s="507" t="s">
        <v>505</v>
      </c>
      <c r="E27" s="508"/>
      <c r="F27" s="346" t="s">
        <v>532</v>
      </c>
    </row>
    <row r="28" spans="1:9" ht="27" customHeight="1" x14ac:dyDescent="0.15">
      <c r="B28" s="347"/>
      <c r="C28" s="344" t="s">
        <v>581</v>
      </c>
      <c r="D28" s="507" t="s">
        <v>604</v>
      </c>
      <c r="E28" s="508"/>
      <c r="F28" s="345" t="s">
        <v>182</v>
      </c>
    </row>
    <row r="29" spans="1:9" ht="27" customHeight="1" x14ac:dyDescent="0.15">
      <c r="B29" s="347"/>
      <c r="C29" s="344" t="s">
        <v>582</v>
      </c>
      <c r="D29" s="507" t="s">
        <v>592</v>
      </c>
      <c r="E29" s="508"/>
      <c r="F29" s="345" t="s">
        <v>646</v>
      </c>
    </row>
    <row r="30" spans="1:9" ht="27" customHeight="1" x14ac:dyDescent="0.15">
      <c r="B30" s="223"/>
      <c r="C30" s="224" t="s">
        <v>557</v>
      </c>
      <c r="D30" s="509" t="s">
        <v>545</v>
      </c>
      <c r="E30" s="510"/>
      <c r="F30" s="222" t="s">
        <v>525</v>
      </c>
    </row>
    <row r="31" spans="1:9" ht="27" customHeight="1" x14ac:dyDescent="0.15">
      <c r="B31" s="223"/>
      <c r="C31" s="514" t="s">
        <v>496</v>
      </c>
      <c r="D31" s="515"/>
      <c r="E31" s="515"/>
      <c r="F31" s="516"/>
    </row>
    <row r="32" spans="1:9" ht="18" customHeight="1" x14ac:dyDescent="0.15">
      <c r="B32" s="226" t="s">
        <v>7</v>
      </c>
      <c r="C32" s="504" t="s">
        <v>489</v>
      </c>
      <c r="D32" s="505"/>
      <c r="E32" s="505"/>
      <c r="F32" s="506"/>
      <c r="I32" s="489"/>
    </row>
    <row r="33" spans="1:9" ht="13.5" customHeight="1" x14ac:dyDescent="0.15">
      <c r="A33" s="153" t="s">
        <v>360</v>
      </c>
      <c r="B33" s="227" t="s">
        <v>371</v>
      </c>
      <c r="C33" s="520" t="s">
        <v>493</v>
      </c>
      <c r="D33" s="521"/>
      <c r="E33" s="521"/>
      <c r="F33" s="522"/>
      <c r="I33" s="489"/>
    </row>
    <row r="34" spans="1:9" ht="13.5" customHeight="1" x14ac:dyDescent="0.15">
      <c r="A34" s="153"/>
      <c r="B34" s="228"/>
      <c r="C34" s="520"/>
      <c r="D34" s="521"/>
      <c r="E34" s="521"/>
      <c r="F34" s="522"/>
      <c r="I34" s="489"/>
    </row>
    <row r="35" spans="1:9" ht="13.5" customHeight="1" x14ac:dyDescent="0.15">
      <c r="A35" s="153"/>
      <c r="B35" s="228"/>
      <c r="C35" s="520" t="s">
        <v>494</v>
      </c>
      <c r="D35" s="521"/>
      <c r="E35" s="521"/>
      <c r="F35" s="522"/>
      <c r="I35" s="489"/>
    </row>
    <row r="36" spans="1:9" ht="22.5" customHeight="1" x14ac:dyDescent="0.15">
      <c r="A36" s="153"/>
      <c r="B36" s="228"/>
      <c r="C36" s="520"/>
      <c r="D36" s="521"/>
      <c r="E36" s="521"/>
      <c r="F36" s="522"/>
      <c r="I36" s="489"/>
    </row>
    <row r="37" spans="1:9" ht="12" customHeight="1" x14ac:dyDescent="0.15">
      <c r="A37" s="153"/>
      <c r="B37" s="228"/>
      <c r="C37" s="230"/>
      <c r="D37" s="231"/>
      <c r="E37" s="231"/>
      <c r="F37" s="232"/>
      <c r="I37" s="489"/>
    </row>
    <row r="38" spans="1:9" ht="13.5" customHeight="1" x14ac:dyDescent="0.15">
      <c r="A38" s="153"/>
      <c r="B38" s="228"/>
      <c r="C38" s="501" t="s">
        <v>490</v>
      </c>
      <c r="D38" s="502"/>
      <c r="E38" s="502"/>
      <c r="F38" s="503"/>
      <c r="I38" s="489"/>
    </row>
    <row r="39" spans="1:9" ht="13.5" customHeight="1" x14ac:dyDescent="0.15">
      <c r="A39" s="153"/>
      <c r="B39" s="228"/>
      <c r="C39" s="501" t="s">
        <v>645</v>
      </c>
      <c r="D39" s="502"/>
      <c r="E39" s="502"/>
      <c r="F39" s="503"/>
      <c r="I39" s="489" t="s">
        <v>372</v>
      </c>
    </row>
    <row r="40" spans="1:9" ht="13.5" customHeight="1" x14ac:dyDescent="0.15">
      <c r="A40" s="153"/>
      <c r="B40" s="228"/>
      <c r="C40" s="501"/>
      <c r="D40" s="502"/>
      <c r="E40" s="502"/>
      <c r="F40" s="503"/>
      <c r="H40" s="63" t="s">
        <v>345</v>
      </c>
      <c r="I40" s="489"/>
    </row>
    <row r="41" spans="1:9" ht="13.5" customHeight="1" x14ac:dyDescent="0.15">
      <c r="A41" s="153"/>
      <c r="B41" s="228"/>
      <c r="C41" s="523"/>
      <c r="D41" s="524"/>
      <c r="E41" s="524"/>
      <c r="F41" s="525"/>
      <c r="I41" s="489"/>
    </row>
    <row r="42" spans="1:9" x14ac:dyDescent="0.15">
      <c r="B42" s="123"/>
      <c r="C42" s="123"/>
      <c r="D42" s="123"/>
    </row>
    <row r="43" spans="1:9" x14ac:dyDescent="0.15">
      <c r="A43" s="121" t="s">
        <v>150</v>
      </c>
    </row>
    <row r="44" spans="1:9" ht="27" customHeight="1" x14ac:dyDescent="0.15">
      <c r="B44" s="113"/>
      <c r="C44" s="512" t="s">
        <v>393</v>
      </c>
      <c r="D44" s="512"/>
      <c r="E44" s="512"/>
      <c r="F44" s="512"/>
      <c r="H44" s="63" t="s">
        <v>369</v>
      </c>
      <c r="I44" s="153" t="s">
        <v>370</v>
      </c>
    </row>
    <row r="45" spans="1:9" ht="27" customHeight="1" x14ac:dyDescent="0.15">
      <c r="B45" s="113"/>
      <c r="C45" s="512" t="s">
        <v>394</v>
      </c>
      <c r="D45" s="512"/>
      <c r="E45" s="512"/>
      <c r="F45" s="512"/>
    </row>
    <row r="47" spans="1:9" x14ac:dyDescent="0.15">
      <c r="A47" s="63" t="s">
        <v>69</v>
      </c>
    </row>
    <row r="48" spans="1:9" ht="24" customHeight="1" x14ac:dyDescent="0.15">
      <c r="B48" s="229" t="s">
        <v>70</v>
      </c>
      <c r="C48" s="511" t="s">
        <v>373</v>
      </c>
      <c r="D48" s="511"/>
      <c r="E48" s="511"/>
      <c r="F48" s="511"/>
      <c r="H48" s="63" t="s">
        <v>369</v>
      </c>
      <c r="I48" s="153" t="s">
        <v>374</v>
      </c>
    </row>
    <row r="49" spans="2:6" ht="24" customHeight="1" x14ac:dyDescent="0.15">
      <c r="B49" s="229" t="s">
        <v>71</v>
      </c>
      <c r="C49" s="511" t="s">
        <v>9</v>
      </c>
      <c r="D49" s="511"/>
      <c r="E49" s="511"/>
      <c r="F49" s="511"/>
    </row>
    <row r="50" spans="2:6" ht="24" customHeight="1" x14ac:dyDescent="0.15">
      <c r="B50" s="229" t="s">
        <v>72</v>
      </c>
      <c r="C50" s="511" t="s">
        <v>9</v>
      </c>
      <c r="D50" s="511"/>
      <c r="E50" s="511"/>
      <c r="F50" s="511"/>
    </row>
  </sheetData>
  <sheetProtection selectLockedCells="1"/>
  <mergeCells count="40">
    <mergeCell ref="C39:F41"/>
    <mergeCell ref="I32:I34"/>
    <mergeCell ref="C50:F50"/>
    <mergeCell ref="C44:F44"/>
    <mergeCell ref="C45:F45"/>
    <mergeCell ref="E6:F6"/>
    <mergeCell ref="E7:F7"/>
    <mergeCell ref="E8:F8"/>
    <mergeCell ref="C31:F31"/>
    <mergeCell ref="D16:E16"/>
    <mergeCell ref="C48:F48"/>
    <mergeCell ref="C49:F49"/>
    <mergeCell ref="A10:F10"/>
    <mergeCell ref="C33:F33"/>
    <mergeCell ref="C34:F34"/>
    <mergeCell ref="C35:F35"/>
    <mergeCell ref="C36:F36"/>
    <mergeCell ref="D25:E25"/>
    <mergeCell ref="C38:F38"/>
    <mergeCell ref="C32:F32"/>
    <mergeCell ref="D27:E27"/>
    <mergeCell ref="D30:E30"/>
    <mergeCell ref="D28:E28"/>
    <mergeCell ref="D29:E29"/>
    <mergeCell ref="B2:E2"/>
    <mergeCell ref="I6:I7"/>
    <mergeCell ref="D26:E26"/>
    <mergeCell ref="I39:I41"/>
    <mergeCell ref="A1:G1"/>
    <mergeCell ref="A4:C4"/>
    <mergeCell ref="A5:C5"/>
    <mergeCell ref="D17:E17"/>
    <mergeCell ref="D18:E18"/>
    <mergeCell ref="D19:E19"/>
    <mergeCell ref="I35:I38"/>
    <mergeCell ref="D20:E20"/>
    <mergeCell ref="D21:E21"/>
    <mergeCell ref="D22:E22"/>
    <mergeCell ref="D23:E23"/>
    <mergeCell ref="D24:E24"/>
  </mergeCells>
  <phoneticPr fontId="2"/>
  <dataValidations xWindow="655" yWindow="407" count="1">
    <dataValidation type="list" allowBlank="1" showInputMessage="1" showErrorMessage="1" prompt="選んでください" sqref="B44:B45 B17:B31" xr:uid="{00000000-0002-0000-0000-000000000000}">
      <formula1>"　,○"</formula1>
    </dataValidation>
  </dataValidations>
  <pageMargins left="0.74803149606299213" right="0.62992125984251968" top="0.51181102362204722" bottom="0.39370078740157483" header="0.35433070866141736" footer="0.31496062992125984"/>
  <pageSetup paperSize="9" scale="86" fitToWidth="0"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65877" r:id="rId4" name="Check Box 4437">
              <controlPr defaultSize="0" autoFill="0" autoLine="0" autoPict="0">
                <anchor moveWithCells="1">
                  <from>
                    <xdr:col>2</xdr:col>
                    <xdr:colOff>85725</xdr:colOff>
                    <xdr:row>31</xdr:row>
                    <xdr:rowOff>161925</xdr:rowOff>
                  </from>
                  <to>
                    <xdr:col>3</xdr:col>
                    <xdr:colOff>85725</xdr:colOff>
                    <xdr:row>33</xdr:row>
                    <xdr:rowOff>0</xdr:rowOff>
                  </to>
                </anchor>
              </controlPr>
            </control>
          </mc:Choice>
        </mc:AlternateContent>
        <mc:AlternateContent xmlns:mc="http://schemas.openxmlformats.org/markup-compatibility/2006">
          <mc:Choice Requires="x14">
            <control shapeId="65878" r:id="rId5" name="Check Box 4438">
              <controlPr defaultSize="0" autoFill="0" autoLine="0" autoPict="0">
                <anchor moveWithCells="1">
                  <from>
                    <xdr:col>2</xdr:col>
                    <xdr:colOff>95250</xdr:colOff>
                    <xdr:row>32</xdr:row>
                    <xdr:rowOff>123825</xdr:rowOff>
                  </from>
                  <to>
                    <xdr:col>2</xdr:col>
                    <xdr:colOff>1447800</xdr:colOff>
                    <xdr:row>34</xdr:row>
                    <xdr:rowOff>19050</xdr:rowOff>
                  </to>
                </anchor>
              </controlPr>
            </control>
          </mc:Choice>
        </mc:AlternateContent>
        <mc:AlternateContent xmlns:mc="http://schemas.openxmlformats.org/markup-compatibility/2006">
          <mc:Choice Requires="x14">
            <control shapeId="65879" r:id="rId6" name="Check Box 4439">
              <controlPr defaultSize="0" autoFill="0" autoLine="0" autoPict="0">
                <anchor moveWithCells="1">
                  <from>
                    <xdr:col>2</xdr:col>
                    <xdr:colOff>1590675</xdr:colOff>
                    <xdr:row>32</xdr:row>
                    <xdr:rowOff>133350</xdr:rowOff>
                  </from>
                  <to>
                    <xdr:col>4</xdr:col>
                    <xdr:colOff>1990725</xdr:colOff>
                    <xdr:row>34</xdr:row>
                    <xdr:rowOff>38100</xdr:rowOff>
                  </to>
                </anchor>
              </controlPr>
            </control>
          </mc:Choice>
        </mc:AlternateContent>
        <mc:AlternateContent xmlns:mc="http://schemas.openxmlformats.org/markup-compatibility/2006">
          <mc:Choice Requires="x14">
            <control shapeId="65883" r:id="rId7" name="Check Box 4443">
              <controlPr defaultSize="0" autoFill="0" autoLine="0" autoPict="0">
                <anchor moveWithCells="1">
                  <from>
                    <xdr:col>2</xdr:col>
                    <xdr:colOff>85725</xdr:colOff>
                    <xdr:row>35</xdr:row>
                    <xdr:rowOff>19050</xdr:rowOff>
                  </from>
                  <to>
                    <xdr:col>5</xdr:col>
                    <xdr:colOff>276225</xdr:colOff>
                    <xdr:row>35</xdr:row>
                    <xdr:rowOff>266700</xdr:rowOff>
                  </to>
                </anchor>
              </controlPr>
            </control>
          </mc:Choice>
        </mc:AlternateContent>
        <mc:AlternateContent xmlns:mc="http://schemas.openxmlformats.org/markup-compatibility/2006">
          <mc:Choice Requires="x14">
            <control shapeId="65938" r:id="rId8" name="Check Box 4498">
              <controlPr defaultSize="0" autoFill="0" autoLine="0" autoPict="0">
                <anchor moveWithCells="1">
                  <from>
                    <xdr:col>2</xdr:col>
                    <xdr:colOff>85725</xdr:colOff>
                    <xdr:row>33</xdr:row>
                    <xdr:rowOff>161925</xdr:rowOff>
                  </from>
                  <to>
                    <xdr:col>4</xdr:col>
                    <xdr:colOff>485775</xdr:colOff>
                    <xdr:row>35</xdr:row>
                    <xdr:rowOff>66675</xdr:rowOff>
                  </to>
                </anchor>
              </controlPr>
            </control>
          </mc:Choice>
        </mc:AlternateContent>
        <mc:AlternateContent xmlns:mc="http://schemas.openxmlformats.org/markup-compatibility/2006">
          <mc:Choice Requires="x14">
            <control shapeId="65939" r:id="rId9" name="Check Box 4499">
              <controlPr defaultSize="0" autoFill="0" autoLine="0" autoPict="0">
                <anchor moveWithCells="1">
                  <from>
                    <xdr:col>4</xdr:col>
                    <xdr:colOff>390525</xdr:colOff>
                    <xdr:row>33</xdr:row>
                    <xdr:rowOff>161925</xdr:rowOff>
                  </from>
                  <to>
                    <xdr:col>4</xdr:col>
                    <xdr:colOff>2886075</xdr:colOff>
                    <xdr:row>35</xdr:row>
                    <xdr:rowOff>66675</xdr:rowOff>
                  </to>
                </anchor>
              </controlPr>
            </control>
          </mc:Choice>
        </mc:AlternateContent>
        <mc:AlternateContent xmlns:mc="http://schemas.openxmlformats.org/markup-compatibility/2006">
          <mc:Choice Requires="x14">
            <control shapeId="65940" r:id="rId10" name="Check Box 4500">
              <controlPr defaultSize="0" autoFill="0" autoLine="0" autoPict="0">
                <anchor moveWithCells="1">
                  <from>
                    <xdr:col>4</xdr:col>
                    <xdr:colOff>2276475</xdr:colOff>
                    <xdr:row>33</xdr:row>
                    <xdr:rowOff>161925</xdr:rowOff>
                  </from>
                  <to>
                    <xdr:col>7</xdr:col>
                    <xdr:colOff>161925</xdr:colOff>
                    <xdr:row>35</xdr:row>
                    <xdr:rowOff>66675</xdr:rowOff>
                  </to>
                </anchor>
              </controlPr>
            </control>
          </mc:Choice>
        </mc:AlternateContent>
        <mc:AlternateContent xmlns:mc="http://schemas.openxmlformats.org/markup-compatibility/2006">
          <mc:Choice Requires="x14">
            <control shapeId="65977" r:id="rId11" name="Check Box 4537">
              <controlPr defaultSize="0" autoFill="0" autoLine="0" autoPict="0">
                <anchor moveWithCells="1">
                  <from>
                    <xdr:col>2</xdr:col>
                    <xdr:colOff>95250</xdr:colOff>
                    <xdr:row>35</xdr:row>
                    <xdr:rowOff>209550</xdr:rowOff>
                  </from>
                  <to>
                    <xdr:col>4</xdr:col>
                    <xdr:colOff>952500</xdr:colOff>
                    <xdr:row>37</xdr:row>
                    <xdr:rowOff>19050</xdr:rowOff>
                  </to>
                </anchor>
              </controlPr>
            </control>
          </mc:Choice>
        </mc:AlternateContent>
        <mc:AlternateContent xmlns:mc="http://schemas.openxmlformats.org/markup-compatibility/2006">
          <mc:Choice Requires="x14">
            <control shapeId="66006" r:id="rId12" name="Check Box 4566">
              <controlPr defaultSize="0" autoFill="0" autoLine="0" autoPict="0">
                <anchor moveWithCells="1">
                  <from>
                    <xdr:col>4</xdr:col>
                    <xdr:colOff>828675</xdr:colOff>
                    <xdr:row>35</xdr:row>
                    <xdr:rowOff>190500</xdr:rowOff>
                  </from>
                  <to>
                    <xdr:col>5</xdr:col>
                    <xdr:colOff>238125</xdr:colOff>
                    <xdr:row>37</xdr:row>
                    <xdr:rowOff>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00B050"/>
    <pageSetUpPr fitToPage="1"/>
  </sheetPr>
  <dimension ref="A1:L31"/>
  <sheetViews>
    <sheetView view="pageBreakPreview" zoomScale="85" zoomScaleNormal="75" zoomScaleSheetLayoutView="85" workbookViewId="0">
      <selection activeCell="K2" sqref="K2"/>
    </sheetView>
  </sheetViews>
  <sheetFormatPr defaultRowHeight="13.5" x14ac:dyDescent="0.15"/>
  <cols>
    <col min="1" max="1" width="0.875" style="63" customWidth="1"/>
    <col min="2" max="2" width="6.75" style="63" customWidth="1"/>
    <col min="3" max="3" width="7.5" style="63" customWidth="1"/>
    <col min="4" max="4" width="13.75" style="63" customWidth="1"/>
    <col min="5" max="5" width="12.5" style="63" customWidth="1"/>
    <col min="6" max="6" width="19.875" style="63" customWidth="1"/>
    <col min="7" max="7" width="15.5" style="63" customWidth="1"/>
    <col min="8" max="8" width="18" style="63" bestFit="1" customWidth="1"/>
    <col min="9" max="9" width="12.875" style="63" customWidth="1"/>
    <col min="10" max="10" width="13.375" style="63" customWidth="1"/>
    <col min="11" max="11" width="49.125" style="63" customWidth="1"/>
    <col min="12" max="16384" width="9" style="63"/>
  </cols>
  <sheetData>
    <row r="1" spans="1:12" ht="17.25" x14ac:dyDescent="0.15">
      <c r="K1" s="191" t="s">
        <v>812</v>
      </c>
    </row>
    <row r="2" spans="1:12" s="57" customFormat="1" ht="4.5" customHeight="1" x14ac:dyDescent="0.15">
      <c r="A2" s="63"/>
      <c r="C2" s="58"/>
      <c r="D2" s="58"/>
      <c r="E2" s="58"/>
      <c r="F2" s="58"/>
      <c r="G2" s="58"/>
      <c r="H2" s="58"/>
      <c r="I2" s="58"/>
      <c r="J2" s="58"/>
      <c r="K2" s="58"/>
      <c r="L2" s="58"/>
    </row>
    <row r="3" spans="1:12" ht="18.75" x14ac:dyDescent="0.15">
      <c r="B3" s="1067" t="s">
        <v>147</v>
      </c>
      <c r="C3" s="1067"/>
      <c r="D3" s="1067"/>
      <c r="E3" s="1067"/>
      <c r="F3" s="1067"/>
      <c r="G3" s="1067"/>
      <c r="H3" s="1067"/>
      <c r="I3" s="1067"/>
      <c r="J3" s="1067"/>
      <c r="K3" s="1067"/>
    </row>
    <row r="4" spans="1:12" s="57" customFormat="1" ht="4.5" customHeight="1" x14ac:dyDescent="0.15">
      <c r="A4" s="63"/>
      <c r="C4" s="58"/>
      <c r="D4" s="58"/>
      <c r="E4" s="58"/>
      <c r="F4" s="58"/>
      <c r="G4" s="58"/>
      <c r="H4" s="58"/>
      <c r="I4" s="58"/>
      <c r="J4" s="58"/>
      <c r="K4" s="58"/>
      <c r="L4" s="58"/>
    </row>
    <row r="5" spans="1:12" ht="18.75" x14ac:dyDescent="0.15">
      <c r="B5" s="77"/>
      <c r="C5" s="77"/>
      <c r="D5" s="77"/>
      <c r="E5" s="77"/>
      <c r="F5" s="77"/>
      <c r="G5" s="77"/>
      <c r="H5" s="1068" t="s">
        <v>188</v>
      </c>
      <c r="I5" s="1069"/>
      <c r="J5" s="1070"/>
      <c r="K5" s="1070"/>
    </row>
    <row r="6" spans="1:12" ht="18.75" x14ac:dyDescent="0.15">
      <c r="B6" s="77"/>
      <c r="C6" s="77"/>
      <c r="D6" s="77"/>
      <c r="E6" s="77"/>
      <c r="F6" s="77"/>
      <c r="G6" s="77"/>
      <c r="H6" s="1068" t="s">
        <v>189</v>
      </c>
      <c r="I6" s="1069"/>
      <c r="J6" s="1070" t="str">
        <f>様式3!H4</f>
        <v>新富島橋補修工事</v>
      </c>
      <c r="K6" s="1070"/>
    </row>
    <row r="7" spans="1:12" s="57" customFormat="1" ht="4.5" customHeight="1" x14ac:dyDescent="0.15">
      <c r="A7" s="63"/>
      <c r="C7" s="58"/>
      <c r="D7" s="58"/>
      <c r="E7" s="58"/>
      <c r="F7" s="58"/>
      <c r="G7" s="58"/>
      <c r="H7" s="58"/>
      <c r="I7" s="58"/>
      <c r="J7" s="58"/>
      <c r="K7" s="58"/>
      <c r="L7" s="58"/>
    </row>
    <row r="8" spans="1:12" ht="17.25" x14ac:dyDescent="0.15">
      <c r="B8" s="96" t="s">
        <v>398</v>
      </c>
      <c r="C8" s="96"/>
    </row>
    <row r="9" spans="1:12" ht="24" x14ac:dyDescent="0.15">
      <c r="A9" s="83" t="s">
        <v>593</v>
      </c>
      <c r="B9" s="1062"/>
      <c r="C9" s="1063"/>
      <c r="D9" s="1064" t="s">
        <v>402</v>
      </c>
      <c r="E9" s="1065"/>
      <c r="F9" s="1065"/>
      <c r="G9" s="1065"/>
      <c r="H9" s="1065"/>
      <c r="I9" s="1065"/>
      <c r="J9" s="1065"/>
      <c r="K9" s="1066"/>
    </row>
    <row r="10" spans="1:12" ht="18.75" x14ac:dyDescent="0.15">
      <c r="B10" s="1073" t="str">
        <f>IF(COUNTIF(B14:B18,"○")&gt;=2,"※評価対象となるものは１名しか選択できません。","")</f>
        <v/>
      </c>
      <c r="C10" s="1073"/>
      <c r="D10" s="1073"/>
      <c r="E10" s="1073"/>
      <c r="F10" s="1073"/>
      <c r="G10" s="1073"/>
      <c r="H10" s="1073"/>
      <c r="I10" s="1073"/>
      <c r="J10" s="1073"/>
      <c r="K10" s="1073"/>
    </row>
    <row r="11" spans="1:12" ht="17.25" x14ac:dyDescent="0.15">
      <c r="B11" s="96" t="s">
        <v>399</v>
      </c>
      <c r="C11" s="96"/>
      <c r="E11" s="79"/>
      <c r="F11" s="80"/>
      <c r="G11" s="80"/>
      <c r="H11" s="80"/>
      <c r="I11" s="80"/>
    </row>
    <row r="12" spans="1:12" ht="14.25" x14ac:dyDescent="0.15">
      <c r="B12" s="1074" t="s">
        <v>146</v>
      </c>
      <c r="C12" s="1076" t="s">
        <v>16</v>
      </c>
      <c r="D12" s="1077"/>
      <c r="E12" s="1080" t="s">
        <v>42</v>
      </c>
      <c r="F12" s="1081"/>
      <c r="G12" s="1081"/>
      <c r="H12" s="1081"/>
      <c r="I12" s="1081"/>
      <c r="J12" s="1081"/>
      <c r="K12" s="1082"/>
    </row>
    <row r="13" spans="1:12" ht="28.5" x14ac:dyDescent="0.15">
      <c r="B13" s="1075"/>
      <c r="C13" s="1078"/>
      <c r="D13" s="1079"/>
      <c r="E13" s="119" t="s">
        <v>29</v>
      </c>
      <c r="F13" s="120" t="s">
        <v>76</v>
      </c>
      <c r="G13" s="120" t="s">
        <v>43</v>
      </c>
      <c r="H13" s="119" t="s">
        <v>44</v>
      </c>
      <c r="I13" s="119" t="s">
        <v>37</v>
      </c>
      <c r="J13" s="119" t="s">
        <v>45</v>
      </c>
      <c r="K13" s="119" t="s">
        <v>46</v>
      </c>
    </row>
    <row r="14" spans="1:12" ht="45" customHeight="1" x14ac:dyDescent="0.15">
      <c r="B14" s="1083"/>
      <c r="C14" s="1086" t="s">
        <v>82</v>
      </c>
      <c r="D14" s="1087"/>
      <c r="E14" s="312" t="s">
        <v>48</v>
      </c>
      <c r="F14" s="90" t="s">
        <v>77</v>
      </c>
      <c r="G14" s="91" t="s">
        <v>47</v>
      </c>
      <c r="H14" s="90" t="s">
        <v>84</v>
      </c>
      <c r="I14" s="312" t="s">
        <v>25</v>
      </c>
      <c r="J14" s="92" t="s">
        <v>415</v>
      </c>
      <c r="K14" s="90" t="s">
        <v>49</v>
      </c>
    </row>
    <row r="15" spans="1:12" ht="45" customHeight="1" x14ac:dyDescent="0.15">
      <c r="B15" s="1084"/>
      <c r="C15" s="1088"/>
      <c r="D15" s="1089"/>
      <c r="E15" s="310" t="s">
        <v>51</v>
      </c>
      <c r="F15" s="87" t="s">
        <v>78</v>
      </c>
      <c r="G15" s="93" t="s">
        <v>50</v>
      </c>
      <c r="H15" s="87" t="s">
        <v>80</v>
      </c>
      <c r="I15" s="310" t="s">
        <v>52</v>
      </c>
      <c r="J15" s="92" t="s">
        <v>416</v>
      </c>
      <c r="K15" s="87" t="s">
        <v>53</v>
      </c>
    </row>
    <row r="16" spans="1:12" ht="45" customHeight="1" x14ac:dyDescent="0.15">
      <c r="B16" s="1085"/>
      <c r="C16" s="1090"/>
      <c r="D16" s="1091"/>
      <c r="E16" s="310" t="s">
        <v>55</v>
      </c>
      <c r="F16" s="87" t="s">
        <v>79</v>
      </c>
      <c r="G16" s="93" t="s">
        <v>54</v>
      </c>
      <c r="H16" s="87" t="s">
        <v>81</v>
      </c>
      <c r="I16" s="310" t="s">
        <v>52</v>
      </c>
      <c r="J16" s="92" t="s">
        <v>417</v>
      </c>
      <c r="K16" s="87" t="s">
        <v>56</v>
      </c>
    </row>
    <row r="17" spans="1:11" ht="45" customHeight="1" x14ac:dyDescent="0.15">
      <c r="B17" s="311" t="s">
        <v>594</v>
      </c>
      <c r="C17" s="1092" t="s">
        <v>83</v>
      </c>
      <c r="D17" s="1093"/>
      <c r="E17" s="95" t="s">
        <v>57</v>
      </c>
      <c r="F17" s="94"/>
      <c r="G17" s="94"/>
      <c r="H17" s="86"/>
      <c r="I17" s="95"/>
      <c r="J17" s="92"/>
      <c r="K17" s="86"/>
    </row>
    <row r="18" spans="1:11" ht="45" customHeight="1" x14ac:dyDescent="0.15">
      <c r="B18" s="311"/>
      <c r="C18" s="1092" t="s">
        <v>177</v>
      </c>
      <c r="D18" s="1093"/>
      <c r="E18" s="310" t="s">
        <v>178</v>
      </c>
      <c r="F18" s="93"/>
      <c r="G18" s="93"/>
      <c r="H18" s="93"/>
      <c r="I18" s="310"/>
      <c r="J18" s="92"/>
      <c r="K18" s="93"/>
    </row>
    <row r="19" spans="1:11" ht="12" customHeight="1" x14ac:dyDescent="0.15">
      <c r="B19" s="89"/>
      <c r="C19" s="89"/>
      <c r="D19" s="89"/>
      <c r="E19" s="97"/>
      <c r="F19" s="97"/>
      <c r="G19" s="97"/>
      <c r="H19" s="97"/>
      <c r="I19" s="97"/>
      <c r="J19" s="97"/>
      <c r="K19" s="97"/>
    </row>
    <row r="20" spans="1:11" s="98" customFormat="1" ht="67.5" customHeight="1" x14ac:dyDescent="0.15">
      <c r="A20" s="173" t="s">
        <v>595</v>
      </c>
      <c r="B20" s="155" t="s">
        <v>342</v>
      </c>
      <c r="C20" s="1094" t="s">
        <v>678</v>
      </c>
      <c r="D20" s="1095"/>
      <c r="E20" s="1095"/>
      <c r="F20" s="1095"/>
      <c r="G20" s="1095"/>
      <c r="H20" s="1095"/>
      <c r="I20" s="1095"/>
      <c r="J20" s="1095"/>
      <c r="K20" s="1095"/>
    </row>
    <row r="21" spans="1:11" s="98" customFormat="1" x14ac:dyDescent="0.15">
      <c r="A21" s="63"/>
      <c r="B21" s="155" t="s">
        <v>323</v>
      </c>
      <c r="C21" s="1096" t="s">
        <v>454</v>
      </c>
      <c r="D21" s="1072"/>
      <c r="E21" s="1072"/>
      <c r="F21" s="1072"/>
      <c r="G21" s="1072"/>
      <c r="H21" s="1072"/>
      <c r="I21" s="1072"/>
      <c r="J21" s="1072"/>
      <c r="K21" s="1072"/>
    </row>
    <row r="22" spans="1:11" s="98" customFormat="1" x14ac:dyDescent="0.15">
      <c r="A22" s="63"/>
      <c r="B22" s="155" t="s">
        <v>324</v>
      </c>
      <c r="C22" s="1096" t="s">
        <v>154</v>
      </c>
      <c r="D22" s="1072"/>
      <c r="E22" s="1072"/>
      <c r="F22" s="1072"/>
      <c r="G22" s="1072"/>
      <c r="H22" s="1072"/>
      <c r="I22" s="1072"/>
      <c r="J22" s="1072"/>
      <c r="K22" s="1072"/>
    </row>
    <row r="23" spans="1:11" s="98" customFormat="1" x14ac:dyDescent="0.15">
      <c r="A23" s="63"/>
      <c r="B23" s="155" t="s">
        <v>325</v>
      </c>
      <c r="C23" s="1071" t="s">
        <v>455</v>
      </c>
      <c r="D23" s="1072"/>
      <c r="E23" s="1072"/>
      <c r="F23" s="1072"/>
      <c r="G23" s="1072"/>
      <c r="H23" s="1072"/>
      <c r="I23" s="1072"/>
      <c r="J23" s="1072"/>
      <c r="K23" s="1072"/>
    </row>
    <row r="24" spans="1:11" s="98" customFormat="1" x14ac:dyDescent="0.15">
      <c r="A24" s="63"/>
      <c r="B24" s="155" t="s">
        <v>326</v>
      </c>
      <c r="C24" s="1071" t="s">
        <v>408</v>
      </c>
      <c r="D24" s="1072"/>
      <c r="E24" s="1072"/>
      <c r="F24" s="1072"/>
      <c r="G24" s="1072"/>
      <c r="H24" s="1072"/>
      <c r="I24" s="1072"/>
      <c r="J24" s="1072"/>
      <c r="K24" s="1072"/>
    </row>
    <row r="25" spans="1:11" s="98" customFormat="1" x14ac:dyDescent="0.15">
      <c r="A25" s="63"/>
      <c r="C25" s="175" t="s">
        <v>596</v>
      </c>
      <c r="D25" s="1071" t="s">
        <v>717</v>
      </c>
      <c r="E25" s="1098"/>
      <c r="F25" s="1098"/>
      <c r="G25" s="1098"/>
      <c r="H25" s="1098"/>
      <c r="I25" s="1098"/>
      <c r="J25" s="1098"/>
      <c r="K25" s="1072"/>
    </row>
    <row r="26" spans="1:11" s="98" customFormat="1" x14ac:dyDescent="0.15">
      <c r="A26" s="63"/>
      <c r="C26" s="175" t="s">
        <v>597</v>
      </c>
      <c r="D26" s="1071" t="s">
        <v>598</v>
      </c>
      <c r="E26" s="1098"/>
      <c r="F26" s="1098"/>
      <c r="G26" s="1098"/>
      <c r="H26" s="1098"/>
      <c r="I26" s="1098"/>
      <c r="J26" s="1098"/>
      <c r="K26" s="1072"/>
    </row>
    <row r="27" spans="1:11" s="98" customFormat="1" x14ac:dyDescent="0.15">
      <c r="A27" s="63"/>
      <c r="C27" s="175" t="s">
        <v>599</v>
      </c>
      <c r="D27" s="1071" t="s">
        <v>339</v>
      </c>
      <c r="E27" s="1098"/>
      <c r="F27" s="1098"/>
      <c r="G27" s="1098"/>
      <c r="H27" s="1098"/>
      <c r="I27" s="1098"/>
      <c r="J27" s="1098"/>
      <c r="K27" s="1072"/>
    </row>
    <row r="28" spans="1:11" x14ac:dyDescent="0.15">
      <c r="B28" s="155" t="s">
        <v>328</v>
      </c>
      <c r="C28" s="1097" t="s">
        <v>184</v>
      </c>
      <c r="D28" s="1072"/>
      <c r="E28" s="1072"/>
      <c r="F28" s="1072"/>
      <c r="G28" s="1072"/>
      <c r="H28" s="1072"/>
      <c r="I28" s="1072"/>
      <c r="J28" s="1072"/>
      <c r="K28" s="1072"/>
    </row>
    <row r="29" spans="1:11" x14ac:dyDescent="0.15">
      <c r="B29" s="155" t="s">
        <v>329</v>
      </c>
      <c r="C29" s="1097" t="s">
        <v>332</v>
      </c>
      <c r="D29" s="1072"/>
      <c r="E29" s="1072"/>
      <c r="F29" s="1072"/>
      <c r="G29" s="1072"/>
      <c r="H29" s="1072"/>
      <c r="I29" s="1072"/>
      <c r="J29" s="1072"/>
      <c r="K29" s="1072"/>
    </row>
    <row r="30" spans="1:11" ht="27" customHeight="1" x14ac:dyDescent="0.15">
      <c r="B30" s="155"/>
      <c r="C30" s="1061" t="s">
        <v>478</v>
      </c>
      <c r="D30" s="1095"/>
      <c r="E30" s="1095"/>
      <c r="F30" s="1095"/>
      <c r="G30" s="1095"/>
      <c r="H30" s="1095"/>
      <c r="I30" s="1095"/>
      <c r="J30" s="1095"/>
      <c r="K30" s="1095"/>
    </row>
    <row r="31" spans="1:11" x14ac:dyDescent="0.15">
      <c r="B31" s="155"/>
      <c r="C31" s="1097"/>
      <c r="D31" s="1072"/>
      <c r="E31" s="1072"/>
      <c r="F31" s="1072"/>
      <c r="G31" s="1072"/>
      <c r="H31" s="1072"/>
      <c r="I31" s="1072"/>
      <c r="J31" s="1072"/>
      <c r="K31" s="1072"/>
    </row>
  </sheetData>
  <sheetProtection selectLockedCells="1"/>
  <mergeCells count="27">
    <mergeCell ref="C30:K30"/>
    <mergeCell ref="C31:K31"/>
    <mergeCell ref="C24:K24"/>
    <mergeCell ref="D25:K25"/>
    <mergeCell ref="D26:K26"/>
    <mergeCell ref="D27:K27"/>
    <mergeCell ref="C28:K28"/>
    <mergeCell ref="C29:K29"/>
    <mergeCell ref="C23:K23"/>
    <mergeCell ref="B10:K10"/>
    <mergeCell ref="B12:B13"/>
    <mergeCell ref="C12:D13"/>
    <mergeCell ref="E12:K12"/>
    <mergeCell ref="B14:B16"/>
    <mergeCell ref="C14:D16"/>
    <mergeCell ref="C17:D17"/>
    <mergeCell ref="C18:D18"/>
    <mergeCell ref="C20:K20"/>
    <mergeCell ref="C21:K21"/>
    <mergeCell ref="C22:K22"/>
    <mergeCell ref="B9:C9"/>
    <mergeCell ref="D9:K9"/>
    <mergeCell ref="B3:K3"/>
    <mergeCell ref="H5:I5"/>
    <mergeCell ref="J5:K5"/>
    <mergeCell ref="H6:I6"/>
    <mergeCell ref="J6:K6"/>
  </mergeCells>
  <phoneticPr fontId="2"/>
  <dataValidations count="4">
    <dataValidation type="list" allowBlank="1" showInputMessage="1" showErrorMessage="1" prompt="該当する項目を選択してください。" sqref="J14:J18" xr:uid="{00000000-0002-0000-0900-000000000000}">
      <formula1>"　,監理技術者,主任技術者,現場代理人"</formula1>
    </dataValidation>
    <dataValidation type="list" allowBlank="1" showInputMessage="1" showErrorMessage="1" prompt="該当する場合は○を選択してください。" sqref="B9:C9" xr:uid="{00000000-0002-0000-0900-000001000000}">
      <formula1>"　,○"</formula1>
    </dataValidation>
    <dataValidation type="list" allowBlank="1" showInputMessage="1" showErrorMessage="1" prompt="評価対象となる者は１名のみです。該当する場合は「○」を選択してください。" sqref="B14:B18" xr:uid="{00000000-0002-0000-0900-000002000000}">
      <formula1>"　,○"</formula1>
    </dataValidation>
    <dataValidation allowBlank="1" showInputMessage="1" showErrorMessage="1" prompt="該当する方を選んでください" sqref="B10:K10" xr:uid="{00000000-0002-0000-0900-000003000000}"/>
  </dataValidations>
  <pageMargins left="0.39370078740157483" right="0.19685039370078741" top="0.39370078740157483" bottom="0.19685039370078741" header="0" footer="0"/>
  <pageSetup paperSize="9" scale="84" orientation="landscape"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7">
    <tabColor theme="1"/>
    <pageSetUpPr fitToPage="1"/>
  </sheetPr>
  <dimension ref="A1:L22"/>
  <sheetViews>
    <sheetView showGridLines="0" view="pageBreakPreview" zoomScaleNormal="75" zoomScaleSheetLayoutView="100" workbookViewId="0">
      <selection activeCell="I12" sqref="I12"/>
    </sheetView>
  </sheetViews>
  <sheetFormatPr defaultRowHeight="13.5" x14ac:dyDescent="0.15"/>
  <cols>
    <col min="1" max="1" width="3" style="63" customWidth="1"/>
    <col min="2" max="2" width="5" style="63" customWidth="1"/>
    <col min="3" max="4" width="7.5" style="63" customWidth="1"/>
    <col min="5" max="5" width="37.5" style="63" customWidth="1"/>
    <col min="6" max="6" width="29.25" style="63" customWidth="1"/>
    <col min="7" max="7" width="1.25" style="63" customWidth="1"/>
    <col min="8" max="8" width="3.5" style="63" bestFit="1" customWidth="1"/>
    <col min="9" max="9" width="58.25" style="63" bestFit="1" customWidth="1"/>
    <col min="10" max="16384" width="9" style="63"/>
  </cols>
  <sheetData>
    <row r="1" spans="1:9" x14ac:dyDescent="0.15">
      <c r="B1" s="1099" t="s">
        <v>762</v>
      </c>
      <c r="C1" s="1099"/>
      <c r="D1" s="1099"/>
      <c r="E1" s="1099"/>
      <c r="F1" s="1099"/>
      <c r="G1" s="1099"/>
    </row>
    <row r="2" spans="1:9" ht="24.75" customHeight="1" x14ac:dyDescent="0.15">
      <c r="B2" s="1049" t="s">
        <v>169</v>
      </c>
      <c r="C2" s="1049"/>
      <c r="D2" s="1049"/>
      <c r="E2" s="1049"/>
      <c r="F2" s="1049"/>
    </row>
    <row r="3" spans="1:9" s="57" customFormat="1" ht="5.25" customHeight="1" x14ac:dyDescent="0.15">
      <c r="A3" s="58"/>
      <c r="B3" s="58"/>
      <c r="C3" s="58"/>
      <c r="D3" s="58"/>
      <c r="E3" s="58"/>
      <c r="F3" s="58"/>
      <c r="G3" s="58"/>
      <c r="H3" s="63"/>
      <c r="I3" s="63"/>
    </row>
    <row r="4" spans="1:9" ht="17.25" x14ac:dyDescent="0.15">
      <c r="A4" s="164"/>
      <c r="B4" s="165"/>
      <c r="C4" s="165"/>
      <c r="D4" s="165"/>
      <c r="E4" s="102" t="s">
        <v>346</v>
      </c>
      <c r="F4" s="171">
        <f>様式5!H4</f>
        <v>0</v>
      </c>
      <c r="G4" s="164"/>
      <c r="H4" s="78"/>
      <c r="I4" s="78"/>
    </row>
    <row r="5" spans="1:9" x14ac:dyDescent="0.15">
      <c r="A5" s="164"/>
      <c r="B5" s="165"/>
      <c r="C5" s="165"/>
      <c r="D5" s="165"/>
      <c r="E5" s="102" t="s">
        <v>347</v>
      </c>
      <c r="F5" s="172" t="str">
        <f>様式5!H5</f>
        <v>新富島橋補修工事</v>
      </c>
      <c r="G5" s="164"/>
    </row>
    <row r="6" spans="1:9" s="57" customFormat="1" ht="5.25" customHeight="1" x14ac:dyDescent="0.15">
      <c r="A6" s="58"/>
      <c r="B6" s="58"/>
      <c r="C6" s="58"/>
      <c r="D6" s="58"/>
      <c r="E6" s="58"/>
      <c r="F6" s="58"/>
      <c r="G6" s="58"/>
      <c r="H6" s="63"/>
      <c r="I6" s="63"/>
    </row>
    <row r="7" spans="1:9" ht="24.75" customHeight="1" x14ac:dyDescent="0.15">
      <c r="B7" s="163"/>
      <c r="C7" s="163"/>
      <c r="D7" s="163"/>
      <c r="E7" s="163"/>
      <c r="F7" s="163"/>
      <c r="H7" s="78"/>
      <c r="I7" s="78"/>
    </row>
    <row r="8" spans="1:9" ht="54" customHeight="1" x14ac:dyDescent="0.15">
      <c r="A8" s="153" t="s">
        <v>378</v>
      </c>
      <c r="B8" s="1050" t="s">
        <v>453</v>
      </c>
      <c r="C8" s="1051"/>
      <c r="D8" s="1051"/>
      <c r="E8" s="1052"/>
      <c r="F8" s="204" t="s">
        <v>98</v>
      </c>
      <c r="H8" s="63" t="s">
        <v>348</v>
      </c>
      <c r="I8" s="153" t="s">
        <v>411</v>
      </c>
    </row>
    <row r="9" spans="1:9" ht="21" x14ac:dyDescent="0.15">
      <c r="B9" s="166"/>
      <c r="C9" s="166"/>
      <c r="D9" s="166"/>
      <c r="E9" s="167"/>
      <c r="F9" s="167"/>
    </row>
    <row r="10" spans="1:9" ht="13.5" customHeight="1" x14ac:dyDescent="0.15">
      <c r="B10" s="1053" t="s">
        <v>349</v>
      </c>
      <c r="C10" s="1053"/>
      <c r="D10" s="1053"/>
      <c r="E10" s="1053"/>
      <c r="F10" s="165"/>
    </row>
    <row r="11" spans="1:9" ht="54" customHeight="1" x14ac:dyDescent="0.15">
      <c r="B11" s="1054" t="s">
        <v>358</v>
      </c>
      <c r="C11" s="1054"/>
      <c r="D11" s="1054"/>
      <c r="E11" s="1054"/>
      <c r="F11" s="1054"/>
    </row>
    <row r="12" spans="1:9" ht="21" x14ac:dyDescent="0.15">
      <c r="B12" s="166"/>
      <c r="C12" s="166"/>
      <c r="D12" s="166"/>
      <c r="E12" s="167"/>
      <c r="F12" s="167"/>
    </row>
    <row r="13" spans="1:9" x14ac:dyDescent="0.15">
      <c r="B13" s="1055" t="s">
        <v>556</v>
      </c>
      <c r="C13" s="1055"/>
      <c r="D13" s="1055"/>
      <c r="E13" s="1055"/>
      <c r="F13" s="1055"/>
    </row>
    <row r="14" spans="1:9" ht="39.75" customHeight="1" x14ac:dyDescent="0.15">
      <c r="B14" s="1050" t="s">
        <v>350</v>
      </c>
      <c r="C14" s="1051"/>
      <c r="D14" s="1052"/>
      <c r="E14" s="1056"/>
      <c r="F14" s="1057"/>
      <c r="H14" s="63" t="s">
        <v>348</v>
      </c>
      <c r="I14" s="153" t="s">
        <v>351</v>
      </c>
    </row>
    <row r="15" spans="1:9" ht="45.75" customHeight="1" x14ac:dyDescent="0.15">
      <c r="B15" s="1050" t="s">
        <v>352</v>
      </c>
      <c r="C15" s="1051"/>
      <c r="D15" s="1052"/>
      <c r="E15" s="1056" t="s">
        <v>353</v>
      </c>
      <c r="F15" s="1057"/>
    </row>
    <row r="16" spans="1:9" ht="27.75" customHeight="1" x14ac:dyDescent="0.15">
      <c r="B16" s="1034" t="s">
        <v>66</v>
      </c>
      <c r="C16" s="1100"/>
      <c r="D16" s="1101"/>
      <c r="E16" s="1056" t="s">
        <v>354</v>
      </c>
      <c r="F16" s="1057"/>
    </row>
    <row r="17" spans="1:12" ht="64.5" customHeight="1" x14ac:dyDescent="0.15">
      <c r="B17" s="1034" t="s">
        <v>67</v>
      </c>
      <c r="C17" s="1100"/>
      <c r="D17" s="1101"/>
      <c r="E17" s="1056"/>
      <c r="F17" s="1057"/>
    </row>
    <row r="18" spans="1:12" x14ac:dyDescent="0.15">
      <c r="B18" s="121"/>
      <c r="C18" s="121"/>
      <c r="D18" s="121"/>
      <c r="E18" s="121"/>
      <c r="F18" s="121"/>
    </row>
    <row r="19" spans="1:12" x14ac:dyDescent="0.15">
      <c r="B19" s="213" t="s">
        <v>333</v>
      </c>
      <c r="C19" s="132" t="s">
        <v>476</v>
      </c>
      <c r="D19" s="121"/>
      <c r="E19" s="121"/>
      <c r="F19" s="121"/>
    </row>
    <row r="20" spans="1:12" ht="27" customHeight="1" x14ac:dyDescent="0.15">
      <c r="A20" s="153" t="s">
        <v>355</v>
      </c>
      <c r="B20" s="168" t="s">
        <v>330</v>
      </c>
      <c r="C20" s="1061" t="s">
        <v>409</v>
      </c>
      <c r="D20" s="1061"/>
      <c r="E20" s="1061"/>
      <c r="F20" s="1061"/>
      <c r="G20" s="162"/>
      <c r="H20" s="162"/>
      <c r="I20" s="162"/>
      <c r="J20" s="162"/>
      <c r="K20" s="162"/>
      <c r="L20" s="162"/>
    </row>
    <row r="21" spans="1:12" ht="13.5" customHeight="1" x14ac:dyDescent="0.15">
      <c r="B21" s="129"/>
      <c r="C21" s="176" t="s">
        <v>356</v>
      </c>
      <c r="D21" s="1061" t="s">
        <v>500</v>
      </c>
      <c r="E21" s="1061"/>
      <c r="F21" s="1061"/>
      <c r="G21" s="159"/>
      <c r="H21" s="159"/>
      <c r="I21" s="159"/>
      <c r="J21" s="159"/>
      <c r="K21" s="159"/>
      <c r="L21" s="159"/>
    </row>
    <row r="22" spans="1:12" ht="27" customHeight="1" x14ac:dyDescent="0.15">
      <c r="A22" s="153" t="s">
        <v>357</v>
      </c>
      <c r="B22" s="129"/>
      <c r="C22" s="177" t="s">
        <v>377</v>
      </c>
      <c r="D22" s="1061" t="s">
        <v>406</v>
      </c>
      <c r="E22" s="1061"/>
      <c r="F22" s="1061"/>
      <c r="G22" s="162"/>
      <c r="H22" s="162"/>
      <c r="I22" s="162"/>
      <c r="J22" s="162"/>
      <c r="K22" s="162"/>
      <c r="L22" s="162"/>
    </row>
  </sheetData>
  <sheetProtection selectLockedCells="1"/>
  <mergeCells count="17">
    <mergeCell ref="D21:F21"/>
    <mergeCell ref="D22:F22"/>
    <mergeCell ref="B16:D16"/>
    <mergeCell ref="E16:F16"/>
    <mergeCell ref="B17:D17"/>
    <mergeCell ref="E17:F17"/>
    <mergeCell ref="C20:F20"/>
    <mergeCell ref="B1:G1"/>
    <mergeCell ref="B2:F2"/>
    <mergeCell ref="B15:D15"/>
    <mergeCell ref="B10:E10"/>
    <mergeCell ref="B13:F13"/>
    <mergeCell ref="B8:E8"/>
    <mergeCell ref="B11:F11"/>
    <mergeCell ref="B14:D14"/>
    <mergeCell ref="E14:F14"/>
    <mergeCell ref="E15:F15"/>
  </mergeCells>
  <phoneticPr fontId="2"/>
  <dataValidations xWindow="354" yWindow="350" count="2">
    <dataValidation type="list" allowBlank="1" showInputMessage="1" showErrorMessage="1" prompt="いずれかを選んでください" sqref="E9:F9" xr:uid="{00000000-0002-0000-0A00-000000000000}">
      <formula1>"　,あり,なし"</formula1>
    </dataValidation>
    <dataValidation type="list" allowBlank="1" showInputMessage="1" showErrorMessage="1" prompt="該当する項目を選択してください。" sqref="F8" xr:uid="{00000000-0002-0000-0A00-000001000000}">
      <formula1>"　,あり,なし"</formula1>
    </dataValidation>
  </dataValidations>
  <pageMargins left="0.39370078740157483" right="0.39370078740157483" top="0.39370078740157483" bottom="0" header="0.15748031496062992" footer="0.15748031496062992"/>
  <pageSetup paperSize="9" fitToHeight="0" orientation="portrait" r:id="rId1"/>
  <headerFooter alignWithMargins="0"/>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9">
    <tabColor indexed="13"/>
    <pageSetUpPr fitToPage="1"/>
  </sheetPr>
  <dimension ref="A1:N47"/>
  <sheetViews>
    <sheetView showGridLines="0" view="pageBreakPreview" zoomScale="85" zoomScaleNormal="100" zoomScaleSheetLayoutView="85" workbookViewId="0">
      <selection activeCell="B2" sqref="B2:N2"/>
    </sheetView>
  </sheetViews>
  <sheetFormatPr defaultColWidth="15" defaultRowHeight="18" customHeight="1" x14ac:dyDescent="0.15"/>
  <cols>
    <col min="1" max="1" width="0.875" style="63" customWidth="1"/>
    <col min="2" max="3" width="6.25" style="57" customWidth="1"/>
    <col min="4" max="4" width="11.25" style="57" customWidth="1"/>
    <col min="5" max="5" width="18.375" style="57" customWidth="1"/>
    <col min="6" max="6" width="20.625" style="57" customWidth="1"/>
    <col min="7" max="7" width="15.5" style="57" customWidth="1"/>
    <col min="8" max="8" width="12.75" style="57" customWidth="1"/>
    <col min="9" max="9" width="10.75" style="57" customWidth="1"/>
    <col min="10" max="10" width="8.625" style="57" customWidth="1"/>
    <col min="11" max="11" width="5.5" style="57" customWidth="1"/>
    <col min="12" max="12" width="15.625" style="57" customWidth="1"/>
    <col min="13" max="13" width="26.75" style="57" customWidth="1"/>
    <col min="14" max="14" width="8.625" style="57" customWidth="1"/>
    <col min="15" max="16384" width="15" style="57"/>
  </cols>
  <sheetData>
    <row r="1" spans="1:14" ht="17.25" x14ac:dyDescent="0.15">
      <c r="L1" s="988" t="s">
        <v>813</v>
      </c>
      <c r="M1" s="988"/>
      <c r="N1" s="988"/>
    </row>
    <row r="2" spans="1:14" ht="18.75" x14ac:dyDescent="0.15">
      <c r="B2" s="989" t="s">
        <v>165</v>
      </c>
      <c r="C2" s="1117"/>
      <c r="D2" s="1117"/>
      <c r="E2" s="1117"/>
      <c r="F2" s="1117"/>
      <c r="G2" s="1117"/>
      <c r="H2" s="1117"/>
      <c r="I2" s="1117"/>
      <c r="J2" s="1117"/>
      <c r="K2" s="1117"/>
      <c r="L2" s="1117"/>
      <c r="M2" s="1117"/>
      <c r="N2" s="1117"/>
    </row>
    <row r="3" spans="1:14" ht="4.5" customHeight="1" x14ac:dyDescent="0.15">
      <c r="C3" s="58"/>
      <c r="D3" s="58"/>
      <c r="E3" s="58"/>
      <c r="F3" s="58"/>
      <c r="G3" s="58"/>
      <c r="H3" s="58"/>
      <c r="I3" s="58"/>
      <c r="J3" s="58"/>
      <c r="K3" s="58"/>
      <c r="L3" s="58"/>
      <c r="M3" s="58"/>
    </row>
    <row r="4" spans="1:14" ht="14.25" x14ac:dyDescent="0.15">
      <c r="B4" s="992" t="s">
        <v>788</v>
      </c>
      <c r="C4" s="1116"/>
      <c r="D4" s="1116"/>
      <c r="E4" s="1116"/>
      <c r="F4" s="60"/>
      <c r="G4" s="60"/>
      <c r="H4" s="60"/>
      <c r="I4" s="116"/>
      <c r="J4" s="10" t="s">
        <v>187</v>
      </c>
      <c r="K4" s="10"/>
      <c r="L4" s="1109"/>
      <c r="M4" s="1109"/>
      <c r="N4" s="1109"/>
    </row>
    <row r="5" spans="1:14" ht="14.25" x14ac:dyDescent="0.15">
      <c r="B5" s="60"/>
      <c r="C5" s="97"/>
      <c r="D5" s="97"/>
      <c r="E5" s="97"/>
      <c r="F5" s="97"/>
      <c r="G5" s="97"/>
      <c r="H5" s="97"/>
      <c r="I5" s="97"/>
      <c r="J5" s="57" t="s">
        <v>186</v>
      </c>
      <c r="L5" s="1109" t="str">
        <f>様式4!H5</f>
        <v>新富島橋補修工事</v>
      </c>
      <c r="M5" s="1109"/>
      <c r="N5" s="1109"/>
    </row>
    <row r="6" spans="1:14" ht="14.25" x14ac:dyDescent="0.15">
      <c r="B6" s="63" t="s">
        <v>397</v>
      </c>
      <c r="D6" s="63"/>
      <c r="E6" s="63"/>
      <c r="F6" s="63"/>
      <c r="G6" s="63"/>
      <c r="H6" s="63"/>
      <c r="I6" s="63"/>
      <c r="J6" s="61"/>
      <c r="K6" s="61"/>
      <c r="L6" s="117"/>
      <c r="M6" s="117"/>
      <c r="N6" s="117"/>
    </row>
    <row r="7" spans="1:14" s="63" customFormat="1" ht="24" x14ac:dyDescent="0.15">
      <c r="A7" s="83" t="s">
        <v>173</v>
      </c>
      <c r="B7" s="1062" t="s">
        <v>68</v>
      </c>
      <c r="C7" s="1063"/>
      <c r="D7" s="1064" t="s">
        <v>402</v>
      </c>
      <c r="E7" s="1065"/>
      <c r="F7" s="1065"/>
      <c r="G7" s="1065"/>
      <c r="H7" s="1065"/>
      <c r="I7" s="1065"/>
      <c r="J7" s="1065"/>
      <c r="K7" s="1065"/>
      <c r="L7" s="1065"/>
      <c r="M7" s="1065"/>
      <c r="N7" s="1066"/>
    </row>
    <row r="8" spans="1:14" ht="14.25" x14ac:dyDescent="0.15">
      <c r="C8" s="60"/>
      <c r="D8" s="60"/>
      <c r="H8" s="61"/>
      <c r="I8" s="61"/>
      <c r="J8" s="61"/>
      <c r="K8" s="61"/>
      <c r="L8" s="60"/>
    </row>
    <row r="9" spans="1:14" ht="14.25" x14ac:dyDescent="0.15">
      <c r="B9" s="63" t="s">
        <v>400</v>
      </c>
      <c r="D9" s="63"/>
      <c r="H9" s="61"/>
      <c r="I9" s="61"/>
      <c r="J9" s="61"/>
      <c r="K9" s="61"/>
      <c r="L9" s="60"/>
    </row>
    <row r="10" spans="1:14" ht="13.5" customHeight="1" x14ac:dyDescent="0.15">
      <c r="B10" s="1122" t="s">
        <v>146</v>
      </c>
      <c r="C10" s="1001" t="s">
        <v>15</v>
      </c>
      <c r="D10" s="1124"/>
      <c r="E10" s="990" t="s">
        <v>60</v>
      </c>
      <c r="F10" s="990" t="s">
        <v>22</v>
      </c>
      <c r="G10" s="990" t="s">
        <v>74</v>
      </c>
      <c r="H10" s="990" t="s">
        <v>166</v>
      </c>
      <c r="I10" s="990" t="s">
        <v>45</v>
      </c>
      <c r="J10" s="1001" t="s">
        <v>20</v>
      </c>
      <c r="K10" s="1113"/>
      <c r="L10" s="990" t="s">
        <v>58</v>
      </c>
      <c r="M10" s="990" t="s">
        <v>61</v>
      </c>
      <c r="N10" s="64" t="s">
        <v>167</v>
      </c>
    </row>
    <row r="11" spans="1:14" ht="13.5" x14ac:dyDescent="0.15">
      <c r="B11" s="1123"/>
      <c r="C11" s="1003"/>
      <c r="D11" s="1125"/>
      <c r="E11" s="990"/>
      <c r="F11" s="990"/>
      <c r="G11" s="990"/>
      <c r="H11" s="990"/>
      <c r="I11" s="990"/>
      <c r="J11" s="1121"/>
      <c r="K11" s="1115"/>
      <c r="L11" s="990"/>
      <c r="M11" s="990"/>
      <c r="N11" s="66" t="s">
        <v>59</v>
      </c>
    </row>
    <row r="12" spans="1:14" ht="13.5" customHeight="1" x14ac:dyDescent="0.15">
      <c r="B12" s="1118" t="s">
        <v>176</v>
      </c>
      <c r="C12" s="996" t="s">
        <v>18</v>
      </c>
      <c r="D12" s="1087"/>
      <c r="E12" s="1009" t="s">
        <v>62</v>
      </c>
      <c r="F12" s="1009" t="s">
        <v>23</v>
      </c>
      <c r="G12" s="986" t="s">
        <v>75</v>
      </c>
      <c r="H12" s="986" t="s">
        <v>63</v>
      </c>
      <c r="I12" s="986" t="s">
        <v>416</v>
      </c>
      <c r="J12" s="1112">
        <v>1500000000</v>
      </c>
      <c r="K12" s="1113"/>
      <c r="L12" s="84" t="s">
        <v>64</v>
      </c>
      <c r="M12" s="986" t="s">
        <v>64</v>
      </c>
      <c r="N12" s="986">
        <v>74</v>
      </c>
    </row>
    <row r="13" spans="1:14" ht="13.5" x14ac:dyDescent="0.15">
      <c r="B13" s="1119"/>
      <c r="C13" s="1104"/>
      <c r="D13" s="1089"/>
      <c r="E13" s="1009"/>
      <c r="F13" s="1009"/>
      <c r="G13" s="986"/>
      <c r="H13" s="986"/>
      <c r="I13" s="986"/>
      <c r="J13" s="1114"/>
      <c r="K13" s="1115"/>
      <c r="L13" s="278" t="s">
        <v>65</v>
      </c>
      <c r="M13" s="986"/>
      <c r="N13" s="986"/>
    </row>
    <row r="14" spans="1:14" ht="13.5" customHeight="1" x14ac:dyDescent="0.15">
      <c r="B14" s="1119"/>
      <c r="C14" s="1104"/>
      <c r="D14" s="1089"/>
      <c r="E14" s="1110" t="s">
        <v>791</v>
      </c>
      <c r="F14" s="1110" t="s">
        <v>24</v>
      </c>
      <c r="G14" s="986" t="s">
        <v>52</v>
      </c>
      <c r="H14" s="986" t="s">
        <v>768</v>
      </c>
      <c r="I14" s="986" t="s">
        <v>417</v>
      </c>
      <c r="J14" s="1112">
        <v>25000000</v>
      </c>
      <c r="K14" s="1113"/>
      <c r="L14" s="84" t="s">
        <v>64</v>
      </c>
      <c r="M14" s="986" t="s">
        <v>182</v>
      </c>
      <c r="N14" s="986">
        <v>80</v>
      </c>
    </row>
    <row r="15" spans="1:14" ht="13.5" x14ac:dyDescent="0.15">
      <c r="B15" s="1120"/>
      <c r="C15" s="998"/>
      <c r="D15" s="1091"/>
      <c r="E15" s="1111"/>
      <c r="F15" s="1111"/>
      <c r="G15" s="986"/>
      <c r="H15" s="986"/>
      <c r="I15" s="986"/>
      <c r="J15" s="1114"/>
      <c r="K15" s="1115"/>
      <c r="L15" s="278" t="s">
        <v>65</v>
      </c>
      <c r="M15" s="986"/>
      <c r="N15" s="986"/>
    </row>
    <row r="16" spans="1:14" ht="13.5" customHeight="1" x14ac:dyDescent="0.15">
      <c r="A16" s="98"/>
      <c r="B16" s="1126"/>
      <c r="C16" s="996" t="s">
        <v>19</v>
      </c>
      <c r="D16" s="1087"/>
      <c r="E16" s="986" t="s">
        <v>57</v>
      </c>
      <c r="F16" s="1009"/>
      <c r="G16" s="986"/>
      <c r="H16" s="986"/>
      <c r="I16" s="986"/>
      <c r="J16" s="1112"/>
      <c r="K16" s="1113"/>
      <c r="L16" s="84"/>
      <c r="M16" s="986"/>
      <c r="N16" s="986"/>
    </row>
    <row r="17" spans="1:14" ht="13.5" x14ac:dyDescent="0.15">
      <c r="A17" s="98"/>
      <c r="B17" s="1126"/>
      <c r="C17" s="1104"/>
      <c r="D17" s="1089"/>
      <c r="E17" s="986"/>
      <c r="F17" s="1009"/>
      <c r="G17" s="986"/>
      <c r="H17" s="986"/>
      <c r="I17" s="986"/>
      <c r="J17" s="1114"/>
      <c r="K17" s="1115"/>
      <c r="L17" s="278"/>
      <c r="M17" s="986"/>
      <c r="N17" s="986"/>
    </row>
    <row r="18" spans="1:14" ht="13.5" x14ac:dyDescent="0.15">
      <c r="A18" s="98"/>
      <c r="B18" s="1126"/>
      <c r="C18" s="1104"/>
      <c r="D18" s="1089"/>
      <c r="E18" s="1009"/>
      <c r="F18" s="1009"/>
      <c r="G18" s="986"/>
      <c r="H18" s="986"/>
      <c r="I18" s="986"/>
      <c r="J18" s="1112"/>
      <c r="K18" s="1113"/>
      <c r="L18" s="84"/>
      <c r="M18" s="986"/>
      <c r="N18" s="986"/>
    </row>
    <row r="19" spans="1:14" ht="13.5" x14ac:dyDescent="0.15">
      <c r="A19" s="112"/>
      <c r="B19" s="1126"/>
      <c r="C19" s="998"/>
      <c r="D19" s="1091"/>
      <c r="E19" s="1009"/>
      <c r="F19" s="1009"/>
      <c r="G19" s="986"/>
      <c r="H19" s="986"/>
      <c r="I19" s="986"/>
      <c r="J19" s="1114"/>
      <c r="K19" s="1115"/>
      <c r="L19" s="278"/>
      <c r="M19" s="986"/>
      <c r="N19" s="986"/>
    </row>
    <row r="20" spans="1:14" ht="13.5" x14ac:dyDescent="0.15">
      <c r="A20" s="98"/>
      <c r="B20" s="1118"/>
      <c r="C20" s="996" t="s">
        <v>179</v>
      </c>
      <c r="D20" s="1087"/>
      <c r="E20" s="986" t="s">
        <v>178</v>
      </c>
      <c r="F20" s="1009"/>
      <c r="G20" s="986"/>
      <c r="H20" s="986"/>
      <c r="I20" s="986"/>
      <c r="J20" s="1112"/>
      <c r="K20" s="1113"/>
      <c r="L20" s="84"/>
      <c r="M20" s="986"/>
      <c r="N20" s="986"/>
    </row>
    <row r="21" spans="1:14" ht="13.5" x14ac:dyDescent="0.15">
      <c r="A21" s="98"/>
      <c r="B21" s="1119"/>
      <c r="C21" s="1104"/>
      <c r="D21" s="1089"/>
      <c r="E21" s="986"/>
      <c r="F21" s="1009"/>
      <c r="G21" s="986"/>
      <c r="H21" s="986"/>
      <c r="I21" s="986"/>
      <c r="J21" s="1114"/>
      <c r="K21" s="1115"/>
      <c r="L21" s="278"/>
      <c r="M21" s="986"/>
      <c r="N21" s="986"/>
    </row>
    <row r="22" spans="1:14" ht="13.5" x14ac:dyDescent="0.15">
      <c r="A22" s="98"/>
      <c r="B22" s="1119"/>
      <c r="C22" s="1104"/>
      <c r="D22" s="1089"/>
      <c r="E22" s="1009"/>
      <c r="F22" s="1009"/>
      <c r="G22" s="986"/>
      <c r="H22" s="986"/>
      <c r="I22" s="986"/>
      <c r="J22" s="1112"/>
      <c r="K22" s="1113"/>
      <c r="L22" s="84"/>
      <c r="M22" s="986"/>
      <c r="N22" s="986"/>
    </row>
    <row r="23" spans="1:14" ht="13.5" x14ac:dyDescent="0.15">
      <c r="A23" s="98"/>
      <c r="B23" s="1120"/>
      <c r="C23" s="998"/>
      <c r="D23" s="1091"/>
      <c r="E23" s="1009"/>
      <c r="F23" s="1009"/>
      <c r="G23" s="986"/>
      <c r="H23" s="986"/>
      <c r="I23" s="986"/>
      <c r="J23" s="1114"/>
      <c r="K23" s="1115"/>
      <c r="L23" s="278"/>
      <c r="M23" s="986"/>
      <c r="N23" s="986"/>
    </row>
    <row r="24" spans="1:14" ht="6" customHeight="1" thickBot="1" x14ac:dyDescent="0.2">
      <c r="C24" s="67"/>
      <c r="D24" s="67"/>
      <c r="E24" s="68"/>
      <c r="F24" s="68"/>
      <c r="G24" s="67"/>
      <c r="H24" s="67"/>
      <c r="I24" s="67"/>
      <c r="J24" s="69"/>
      <c r="K24" s="69"/>
      <c r="L24" s="68"/>
      <c r="M24" s="67"/>
      <c r="N24" s="67"/>
    </row>
    <row r="25" spans="1:14" ht="13.5" customHeight="1" x14ac:dyDescent="0.15">
      <c r="B25" s="301" t="str">
        <f>IF(COUNTIF(B12:B23,"○")&gt;=2,"※評価対象となるものは１名しか選択できません。","")</f>
        <v/>
      </c>
      <c r="C25" s="67"/>
      <c r="D25" s="67"/>
      <c r="E25" s="68"/>
      <c r="F25" s="68"/>
      <c r="G25" s="1127" t="s">
        <v>425</v>
      </c>
      <c r="H25" s="1132" t="s">
        <v>102</v>
      </c>
      <c r="I25" s="1133"/>
      <c r="J25" s="70">
        <f>IF(COUNTIF(B12:B23,"○")=1,COUNTIFS(IF(B12="○",I12:I15,IF(B16="○",I16:I19,IF(B20="○",I20:I23))),"監理技術者",IF(B12="○",N12:N15,IF(B16="○",N16:N19,IF(B20="○",N20:N23))),"&gt;=85")+COUNTIFS(IF(B12="○",I12:I15,IF(B16="○",I16:I19,IF(B20="○",I20:I23))),"主任技術者",IF(B12="○",N12:N15,IF(B16="○",N16:N19,IF(B20="○",N20:N23))),"&gt;=85")+COUNTIFS(IF(B12="○",I12:I15,IF(B16="○",I16:I19,IF(B20="○",I20:I23))),"専任補助者",IF(B12="○",N12:N15,IF(B16="○",N16:N19,IF(B20="○",N20:N23))),"&gt;=85"),"－")</f>
        <v>0</v>
      </c>
      <c r="K25" s="69"/>
      <c r="L25" s="1127" t="s">
        <v>477</v>
      </c>
      <c r="M25" s="263" t="s">
        <v>102</v>
      </c>
      <c r="N25" s="70">
        <f>IF(COUNTIF(B12:B23,"○")=1,COUNTIFS(IF(B12="○",I12:I15,IF(B16="○",I16:I19,IF(B20="○",I20:I23))),"現場代理人",IF(B12="○",N12:N15,IF(B16="○",N16:N19,IF(B20="○",N20:N23))),"&gt;=85"),"－")</f>
        <v>0</v>
      </c>
    </row>
    <row r="26" spans="1:14" ht="13.5" x14ac:dyDescent="0.15">
      <c r="C26" s="67"/>
      <c r="D26" s="67"/>
      <c r="E26" s="68"/>
      <c r="F26" s="68"/>
      <c r="G26" s="1128"/>
      <c r="H26" s="1134" t="s">
        <v>142</v>
      </c>
      <c r="I26" s="1065"/>
      <c r="J26" s="71">
        <f>IF(COUNTIF(B12:B23,"○")=1,COUNTIFS(IF(B12="○",I12:I15,IF(B16="○",I16:I19,IF(B20="○",I20:I23))),"監理技術者",IF(B12="○",N12:N15,IF(B16="○",N16:N19,IF(B20="○",N20:N23))),"&gt;=80")+COUNTIFS(IF(B12="○",I12:I15,IF(B16="○",I16:I19,IF(B20="○",I20:I23))),"主任技術者",IF(B12="○",N12:N15,IF(B16="○",N16:N19,IF(B20="○",N20:N23))),"&gt;=80")+COUNTIFS(IF(B12="○",I12:I15,IF(B16="○",I16:I19,IF(B20="○",I20:I23))),"専任補助者",IF(B12="○",N12:N15,IF(B16="○",N16:N19,IF(B20="○",N20:N23))),"&gt;=80")-SUM(J25),"－")</f>
        <v>0</v>
      </c>
      <c r="K26" s="69"/>
      <c r="L26" s="1128"/>
      <c r="M26" s="264" t="s">
        <v>142</v>
      </c>
      <c r="N26" s="71">
        <f>IF(COUNTIF(B12:B23,"○")=1,COUNTIFS(IF(B12="○",I12:I15,IF(B16="○",I16:I19,IF(B20="○",I20:I23))),"現場代理人",IF(B12="○",N12:N15,IF(B16="○",N16:N19,IF(B20="○",N20:N23))),"&gt;=80")-SUM(N25),"－")</f>
        <v>1</v>
      </c>
    </row>
    <row r="27" spans="1:14" ht="13.5" x14ac:dyDescent="0.15">
      <c r="C27" s="67"/>
      <c r="D27" s="67"/>
      <c r="E27" s="68"/>
      <c r="F27" s="68"/>
      <c r="G27" s="1128"/>
      <c r="H27" s="1134" t="s">
        <v>143</v>
      </c>
      <c r="I27" s="1065"/>
      <c r="J27" s="71">
        <f>IF(COUNTIF(B12:B23,"○")=1,COUNTIFS(IF(B12="○",I12:I15,IF(B16="○",I16:I19,IF(B20="○",I20:I23))),"監理技術者",IF(B12="○",N12:N15,IF(B16="○",N16:N19,IF(B20="○",N20:N23))),"&gt;=75")+COUNTIFS(IF(B12="○",I12:I15,IF(B16="○",I16:I19,IF(B20="○",I20:I23))),"主任技術者",IF(B12="○",N12:N15,IF(B16="○",N16:N19,IF(B20="○",N20:N23))),"&gt;=75")+COUNTIFS(IF(B12="○",I12:I15,IF(B16="○",I16:I19,IF(B20="○",I20:I23))),"専任補助者",IF(B12="○",N12:N15,IF(B16="○",N16:N19,IF(B20="○",N20:N23))),"&gt;=75")-SUM(J25:J26),"－")</f>
        <v>0</v>
      </c>
      <c r="K27" s="69"/>
      <c r="L27" s="1128"/>
      <c r="M27" s="264" t="s">
        <v>143</v>
      </c>
      <c r="N27" s="71">
        <f>IF(COUNTIF(B12:B23,"○")=1,COUNTIFS(IF(B12="○",I12:I15,IF(B16="○",I16:I19,IF(B20="○",I20:I23))),"現場代理人",IF(B12="○",N12:N15,IF(B16="○",N16:N19,IF(B20="○",N20:N23))),"&gt;=75")-SUM(N25:N26),"－")</f>
        <v>0</v>
      </c>
    </row>
    <row r="28" spans="1:14" ht="14.25" thickBot="1" x14ac:dyDescent="0.2">
      <c r="C28" s="67"/>
      <c r="D28" s="67"/>
      <c r="E28" s="68"/>
      <c r="F28" s="68"/>
      <c r="G28" s="1129"/>
      <c r="H28" s="1130" t="s">
        <v>144</v>
      </c>
      <c r="I28" s="1131"/>
      <c r="J28" s="73">
        <f>IF(COUNTIF(B12:B23,"○")=1,COUNTIFS(IF(B12="○",I12:I15,IF(B16="○",I16:I19,IF(B20="○",I20:I23))),"監理技術者",IF(B12="○",N12:N15,IF(B16="○",N16:N19,IF(B20="○",N20:N23))),"&gt;=70")+COUNTIFS(IF(B12="○",I12:I15,IF(B16="○",I16:I19,IF(B20="○",I20:I23))),"主任技術者",IF(B12="○",N12:N15,IF(B16="○",N16:N19,IF(B20="○",N20:N23))),"&gt;=70")+COUNTIFS(IF(B12="○",I12:I15,IF(B16="○",I16:I19,IF(B20="○",I20:I23))),"専任補助者",IF(B12="○",N12:N15,IF(B16="○",N16:N19,IF(B20="○",N20:N23))),"&gt;=70")-SUM(J25:J27),"－")</f>
        <v>1</v>
      </c>
      <c r="K28" s="69"/>
      <c r="L28" s="1129"/>
      <c r="M28" s="72" t="s">
        <v>144</v>
      </c>
      <c r="N28" s="73">
        <f>IF(COUNTIF(B12:B23,"○")=1,COUNTIFS(IF(B12="○",I12:I15,IF(B16="○",I16:I19,IF(B20="○",I20:I23))),"現場代理人",IF(B12="○",N12:N15,IF(B16="○",N16:N19,IF(B20="○",N20:N23))),"&gt;=70")-SUM(N25:N27),"－")</f>
        <v>0</v>
      </c>
    </row>
    <row r="29" spans="1:14" ht="14.25" thickBot="1" x14ac:dyDescent="0.2">
      <c r="C29" s="67"/>
      <c r="D29" s="67"/>
      <c r="E29" s="68"/>
      <c r="F29" s="68"/>
      <c r="G29" s="67"/>
      <c r="H29" s="65"/>
      <c r="I29" s="302"/>
      <c r="J29" s="205"/>
      <c r="K29" s="69"/>
      <c r="L29" s="267"/>
      <c r="M29" s="268"/>
      <c r="N29" s="269"/>
    </row>
    <row r="30" spans="1:14" ht="54" customHeight="1" thickBot="1" x14ac:dyDescent="0.2">
      <c r="C30" s="67"/>
      <c r="D30" s="67"/>
      <c r="E30" s="68"/>
      <c r="F30" s="68"/>
      <c r="G30" s="67"/>
      <c r="H30" s="304"/>
      <c r="I30" s="305"/>
      <c r="J30" s="205"/>
      <c r="K30" s="69"/>
      <c r="L30" s="306" t="s">
        <v>537</v>
      </c>
      <c r="M30" s="307" t="s">
        <v>536</v>
      </c>
      <c r="N30" s="308">
        <f>2-SUM(J25:J28,N25:N28)</f>
        <v>0</v>
      </c>
    </row>
    <row r="31" spans="1:14" ht="13.5" x14ac:dyDescent="0.15">
      <c r="C31" s="67"/>
      <c r="D31" s="67"/>
      <c r="E31" s="68"/>
      <c r="F31" s="68"/>
      <c r="G31" s="67"/>
      <c r="H31" s="304"/>
      <c r="I31" s="305"/>
      <c r="J31" s="205"/>
      <c r="K31" s="69"/>
      <c r="L31" s="67"/>
      <c r="M31" s="304"/>
      <c r="N31" s="205"/>
    </row>
    <row r="32" spans="1:14" ht="13.5" x14ac:dyDescent="0.15">
      <c r="C32" s="67"/>
      <c r="D32" s="67"/>
      <c r="E32" s="68"/>
      <c r="F32" s="68"/>
      <c r="G32" s="303"/>
      <c r="H32" s="65"/>
      <c r="I32" s="302"/>
      <c r="J32" s="205"/>
      <c r="K32" s="69"/>
      <c r="L32" s="303"/>
      <c r="M32" s="65"/>
      <c r="N32" s="205"/>
    </row>
    <row r="33" spans="1:14" s="128" customFormat="1" ht="66" customHeight="1" x14ac:dyDescent="0.15">
      <c r="A33" s="132"/>
      <c r="B33" s="156" t="s">
        <v>379</v>
      </c>
      <c r="C33" s="1107" t="s">
        <v>792</v>
      </c>
      <c r="D33" s="1108"/>
      <c r="E33" s="1108"/>
      <c r="F33" s="1108"/>
      <c r="G33" s="1108"/>
      <c r="H33" s="1108"/>
      <c r="I33" s="1108"/>
      <c r="J33" s="1108"/>
      <c r="K33" s="1108"/>
      <c r="L33" s="1108"/>
      <c r="M33" s="1108"/>
      <c r="N33" s="1108"/>
    </row>
    <row r="34" spans="1:14" s="130" customFormat="1" ht="12" x14ac:dyDescent="0.15">
      <c r="B34" s="156" t="s">
        <v>323</v>
      </c>
      <c r="C34" s="1096" t="s">
        <v>163</v>
      </c>
      <c r="D34" s="1106"/>
      <c r="E34" s="1106"/>
      <c r="F34" s="1106"/>
      <c r="G34" s="1106"/>
      <c r="H34" s="1106"/>
      <c r="I34" s="1106"/>
      <c r="J34" s="1106"/>
      <c r="K34" s="1106"/>
      <c r="L34" s="1106"/>
      <c r="M34" s="1106"/>
      <c r="N34" s="1106"/>
    </row>
    <row r="35" spans="1:14" s="128" customFormat="1" ht="12" x14ac:dyDescent="0.15">
      <c r="B35" s="156" t="s">
        <v>324</v>
      </c>
      <c r="C35" s="1097" t="s">
        <v>145</v>
      </c>
      <c r="D35" s="1106"/>
      <c r="E35" s="1106"/>
      <c r="F35" s="1106"/>
      <c r="G35" s="1106"/>
      <c r="H35" s="1106"/>
      <c r="I35" s="1106"/>
      <c r="J35" s="1106"/>
      <c r="K35" s="1106"/>
      <c r="L35" s="1106"/>
      <c r="M35" s="1106"/>
      <c r="N35" s="1106"/>
    </row>
    <row r="36" spans="1:14" s="128" customFormat="1" ht="12" x14ac:dyDescent="0.15">
      <c r="B36" s="156" t="s">
        <v>325</v>
      </c>
      <c r="C36" s="1071" t="s">
        <v>407</v>
      </c>
      <c r="D36" s="1071"/>
      <c r="E36" s="1071"/>
      <c r="F36" s="1071"/>
      <c r="G36" s="1071"/>
      <c r="H36" s="1071"/>
      <c r="I36" s="1071"/>
      <c r="J36" s="1071"/>
      <c r="K36" s="1071"/>
      <c r="L36" s="1071"/>
      <c r="M36" s="151"/>
      <c r="N36" s="151"/>
    </row>
    <row r="37" spans="1:14" s="128" customFormat="1" ht="12" x14ac:dyDescent="0.15">
      <c r="A37" s="127"/>
      <c r="B37" s="156"/>
      <c r="C37" s="127" t="s">
        <v>157</v>
      </c>
      <c r="D37" s="1071" t="s">
        <v>412</v>
      </c>
      <c r="E37" s="1071"/>
      <c r="F37" s="1071"/>
      <c r="G37" s="1071"/>
      <c r="H37" s="1071"/>
      <c r="I37" s="1071"/>
      <c r="J37" s="1071"/>
      <c r="K37" s="1071"/>
      <c r="L37" s="1071"/>
      <c r="M37" s="151"/>
      <c r="N37" s="151"/>
    </row>
    <row r="38" spans="1:14" s="128" customFormat="1" ht="12" customHeight="1" x14ac:dyDescent="0.15">
      <c r="A38" s="127"/>
      <c r="B38" s="156"/>
      <c r="C38" s="127" t="s">
        <v>158</v>
      </c>
      <c r="D38" s="1071" t="s">
        <v>501</v>
      </c>
      <c r="E38" s="1071"/>
      <c r="F38" s="1071"/>
      <c r="G38" s="1071"/>
      <c r="H38" s="1071"/>
      <c r="I38" s="1071"/>
      <c r="J38" s="1071"/>
      <c r="K38" s="1071"/>
      <c r="L38" s="1071"/>
      <c r="M38" s="1071"/>
      <c r="N38" s="151"/>
    </row>
    <row r="39" spans="1:14" s="128" customFormat="1" ht="12" x14ac:dyDescent="0.15">
      <c r="A39" s="127"/>
      <c r="B39" s="156"/>
      <c r="C39" s="127" t="s">
        <v>159</v>
      </c>
      <c r="D39" s="1071" t="s">
        <v>404</v>
      </c>
      <c r="E39" s="1071"/>
      <c r="F39" s="1071"/>
      <c r="G39" s="1071"/>
      <c r="H39" s="1071"/>
      <c r="I39" s="1071"/>
      <c r="J39" s="1071"/>
      <c r="K39" s="1071"/>
      <c r="L39" s="1071"/>
      <c r="M39" s="1102"/>
      <c r="N39" s="1102"/>
    </row>
    <row r="40" spans="1:14" s="128" customFormat="1" ht="12" x14ac:dyDescent="0.15">
      <c r="A40" s="127"/>
      <c r="B40" s="156"/>
      <c r="C40" s="127" t="s">
        <v>160</v>
      </c>
      <c r="D40" s="1071" t="s">
        <v>405</v>
      </c>
      <c r="E40" s="1071"/>
      <c r="F40" s="1071"/>
      <c r="G40" s="1071"/>
      <c r="H40" s="1071"/>
      <c r="I40" s="1071"/>
      <c r="J40" s="1071"/>
      <c r="K40" s="1071"/>
      <c r="L40" s="1071"/>
      <c r="M40" s="1102"/>
      <c r="N40" s="1102"/>
    </row>
    <row r="41" spans="1:14" s="128" customFormat="1" ht="24" customHeight="1" x14ac:dyDescent="0.15">
      <c r="A41" s="127"/>
      <c r="B41" s="156"/>
      <c r="C41" s="127" t="s">
        <v>457</v>
      </c>
      <c r="D41" s="1094" t="s">
        <v>575</v>
      </c>
      <c r="E41" s="1094"/>
      <c r="F41" s="1094"/>
      <c r="G41" s="1094"/>
      <c r="H41" s="1094"/>
      <c r="I41" s="1094"/>
      <c r="J41" s="1094"/>
      <c r="K41" s="1094"/>
      <c r="L41" s="1094"/>
      <c r="M41" s="1103"/>
      <c r="N41" s="1103"/>
    </row>
    <row r="42" spans="1:14" s="128" customFormat="1" ht="12" x14ac:dyDescent="0.15">
      <c r="A42" s="127"/>
      <c r="B42" s="156"/>
      <c r="C42" s="127" t="s">
        <v>488</v>
      </c>
      <c r="D42" s="1071" t="s">
        <v>560</v>
      </c>
      <c r="E42" s="1071"/>
      <c r="F42" s="1071"/>
      <c r="G42" s="1071"/>
      <c r="H42" s="1071"/>
      <c r="I42" s="1071"/>
      <c r="J42" s="1071"/>
      <c r="K42" s="1071"/>
      <c r="L42" s="1071"/>
      <c r="M42" s="1102"/>
      <c r="N42" s="1102"/>
    </row>
    <row r="43" spans="1:14" s="131" customFormat="1" ht="12" x14ac:dyDescent="0.15">
      <c r="B43" s="156" t="s">
        <v>326</v>
      </c>
      <c r="C43" s="1096" t="s">
        <v>183</v>
      </c>
      <c r="D43" s="1097"/>
      <c r="E43" s="1097"/>
      <c r="F43" s="1097"/>
      <c r="G43" s="1097"/>
      <c r="H43" s="1097"/>
      <c r="I43" s="1097"/>
      <c r="J43" s="1097"/>
      <c r="K43" s="1097"/>
      <c r="L43" s="1097"/>
      <c r="M43" s="1097"/>
      <c r="N43" s="1097"/>
    </row>
    <row r="44" spans="1:14" s="128" customFormat="1" ht="12" x14ac:dyDescent="0.15">
      <c r="A44" s="132"/>
      <c r="B44" s="156" t="s">
        <v>328</v>
      </c>
      <c r="C44" s="1105" t="s">
        <v>331</v>
      </c>
      <c r="D44" s="1106"/>
      <c r="E44" s="1106"/>
      <c r="F44" s="1106"/>
      <c r="G44" s="1106"/>
      <c r="H44" s="1106"/>
      <c r="I44" s="1106"/>
      <c r="J44" s="1106"/>
      <c r="K44" s="1106"/>
      <c r="L44" s="1106"/>
      <c r="M44" s="1106"/>
      <c r="N44" s="1106"/>
    </row>
    <row r="45" spans="1:14" s="128" customFormat="1" ht="12" x14ac:dyDescent="0.15">
      <c r="A45" s="132"/>
      <c r="B45" s="156"/>
      <c r="C45" s="1105"/>
      <c r="D45" s="1106"/>
      <c r="E45" s="1106"/>
      <c r="F45" s="1106"/>
      <c r="G45" s="1106"/>
      <c r="H45" s="1106"/>
      <c r="I45" s="1106"/>
      <c r="J45" s="1106"/>
      <c r="K45" s="1106"/>
      <c r="L45" s="1106"/>
      <c r="M45" s="1106"/>
      <c r="N45" s="1106"/>
    </row>
    <row r="46" spans="1:14" s="128" customFormat="1" ht="27" customHeight="1" x14ac:dyDescent="0.15">
      <c r="A46" s="127"/>
      <c r="B46" s="156"/>
      <c r="C46" s="270"/>
      <c r="D46" s="1094"/>
      <c r="E46" s="1094"/>
      <c r="F46" s="1094"/>
      <c r="G46" s="1094"/>
      <c r="H46" s="1094"/>
      <c r="I46" s="1094"/>
      <c r="J46" s="1094"/>
      <c r="K46" s="1094"/>
      <c r="L46" s="1094"/>
      <c r="M46" s="1094"/>
      <c r="N46" s="1094"/>
    </row>
    <row r="47" spans="1:14" s="128" customFormat="1" ht="12" x14ac:dyDescent="0.15">
      <c r="A47" s="132"/>
      <c r="B47" s="156"/>
      <c r="C47" s="271"/>
      <c r="D47" s="272"/>
      <c r="E47" s="272"/>
      <c r="F47" s="272"/>
      <c r="G47" s="272"/>
      <c r="H47" s="272"/>
      <c r="I47" s="272"/>
      <c r="J47" s="272"/>
      <c r="K47" s="272"/>
      <c r="L47" s="152"/>
      <c r="M47" s="152"/>
      <c r="N47" s="152"/>
    </row>
  </sheetData>
  <sheetProtection selectLockedCells="1"/>
  <mergeCells count="91">
    <mergeCell ref="B7:C7"/>
    <mergeCell ref="D7:N7"/>
    <mergeCell ref="M18:M19"/>
    <mergeCell ref="H16:H17"/>
    <mergeCell ref="G18:G19"/>
    <mergeCell ref="J18:K19"/>
    <mergeCell ref="M16:M17"/>
    <mergeCell ref="F22:F23"/>
    <mergeCell ref="E22:E23"/>
    <mergeCell ref="G25:G28"/>
    <mergeCell ref="H28:I28"/>
    <mergeCell ref="F20:F21"/>
    <mergeCell ref="J20:K21"/>
    <mergeCell ref="M20:M21"/>
    <mergeCell ref="G20:G21"/>
    <mergeCell ref="L25:L28"/>
    <mergeCell ref="J22:K23"/>
    <mergeCell ref="H25:I25"/>
    <mergeCell ref="H26:I26"/>
    <mergeCell ref="H27:I27"/>
    <mergeCell ref="C12:D15"/>
    <mergeCell ref="E14:E15"/>
    <mergeCell ref="D39:N39"/>
    <mergeCell ref="B20:B23"/>
    <mergeCell ref="B10:B11"/>
    <mergeCell ref="G14:G15"/>
    <mergeCell ref="C10:D11"/>
    <mergeCell ref="N12:N13"/>
    <mergeCell ref="E20:E21"/>
    <mergeCell ref="B16:B19"/>
    <mergeCell ref="F16:F17"/>
    <mergeCell ref="G16:G17"/>
    <mergeCell ref="E18:E19"/>
    <mergeCell ref="N16:N17"/>
    <mergeCell ref="N18:N19"/>
    <mergeCell ref="J16:K17"/>
    <mergeCell ref="J10:K11"/>
    <mergeCell ref="J12:K13"/>
    <mergeCell ref="E12:E13"/>
    <mergeCell ref="E10:E11"/>
    <mergeCell ref="F10:F11"/>
    <mergeCell ref="G10:G11"/>
    <mergeCell ref="H10:H11"/>
    <mergeCell ref="C35:N35"/>
    <mergeCell ref="C44:N44"/>
    <mergeCell ref="D42:N42"/>
    <mergeCell ref="L5:N5"/>
    <mergeCell ref="F14:F15"/>
    <mergeCell ref="M10:M11"/>
    <mergeCell ref="I10:I11"/>
    <mergeCell ref="F12:F13"/>
    <mergeCell ref="G12:G13"/>
    <mergeCell ref="I12:I13"/>
    <mergeCell ref="H12:H13"/>
    <mergeCell ref="H14:H15"/>
    <mergeCell ref="M12:M13"/>
    <mergeCell ref="N14:N15"/>
    <mergeCell ref="J14:K15"/>
    <mergeCell ref="M14:M15"/>
    <mergeCell ref="L1:N1"/>
    <mergeCell ref="C16:D19"/>
    <mergeCell ref="C20:D23"/>
    <mergeCell ref="H22:H23"/>
    <mergeCell ref="I22:I23"/>
    <mergeCell ref="N22:N23"/>
    <mergeCell ref="H20:H21"/>
    <mergeCell ref="I16:I17"/>
    <mergeCell ref="I20:I21"/>
    <mergeCell ref="G22:G23"/>
    <mergeCell ref="B4:E4"/>
    <mergeCell ref="B2:N2"/>
    <mergeCell ref="B12:B15"/>
    <mergeCell ref="L4:N4"/>
    <mergeCell ref="L10:L11"/>
    <mergeCell ref="I14:I15"/>
    <mergeCell ref="D46:N46"/>
    <mergeCell ref="M22:M23"/>
    <mergeCell ref="E16:E17"/>
    <mergeCell ref="D40:N40"/>
    <mergeCell ref="D38:M38"/>
    <mergeCell ref="D41:N41"/>
    <mergeCell ref="N20:N21"/>
    <mergeCell ref="F18:F19"/>
    <mergeCell ref="H18:H19"/>
    <mergeCell ref="I18:I19"/>
    <mergeCell ref="C45:N45"/>
    <mergeCell ref="C43:N43"/>
    <mergeCell ref="C36:L36"/>
    <mergeCell ref="D37:L37"/>
    <mergeCell ref="C33:N33"/>
    <mergeCell ref="C34:N34"/>
  </mergeCells>
  <phoneticPr fontId="2"/>
  <dataValidations count="4">
    <dataValidation type="whole" allowBlank="1" showInputMessage="1" showErrorMessage="1" sqref="N12:N23" xr:uid="{00000000-0002-0000-0B00-000000000000}">
      <formula1>0</formula1>
      <formula2>100</formula2>
    </dataValidation>
    <dataValidation type="list" allowBlank="1" showInputMessage="1" showErrorMessage="1" prompt="該当する場合は○を選択してください。" sqref="B7:C7" xr:uid="{00000000-0002-0000-0B00-000001000000}">
      <formula1>"　,○"</formula1>
    </dataValidation>
    <dataValidation type="list" allowBlank="1" showInputMessage="1" showErrorMessage="1" prompt="評価対象となる者は１名のみです。該当する場合は「○」を選択してください。" sqref="B12:B23" xr:uid="{00000000-0002-0000-0B00-000002000000}">
      <formula1>"　,○"</formula1>
    </dataValidation>
    <dataValidation type="list" allowBlank="1" showInputMessage="1" showErrorMessage="1" prompt="該当する項目を選択してください。" sqref="I12:I23" xr:uid="{00000000-0002-0000-0B00-000003000000}">
      <formula1>"　,監理技術者,主任技術者,現場代理人,専任補助者"</formula1>
    </dataValidation>
  </dataValidations>
  <pageMargins left="0.39370078740157483" right="0.19685039370078741" top="0.39370078740157483" bottom="0.19685039370078741" header="0" footer="0"/>
  <pageSetup paperSize="9" scale="82" orientation="landscape" r:id="rId1"/>
  <headerFooter alignWithMargins="0"/>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8">
    <tabColor indexed="13"/>
    <pageSetUpPr fitToPage="1"/>
  </sheetPr>
  <dimension ref="A1:N36"/>
  <sheetViews>
    <sheetView view="pageBreakPreview" zoomScale="85" zoomScaleNormal="75" zoomScaleSheetLayoutView="85" workbookViewId="0">
      <selection activeCell="H2" sqref="H2"/>
    </sheetView>
  </sheetViews>
  <sheetFormatPr defaultRowHeight="13.5" x14ac:dyDescent="0.15"/>
  <cols>
    <col min="1" max="1" width="0.875" style="63" customWidth="1"/>
    <col min="2" max="3" width="6.75" style="63" customWidth="1"/>
    <col min="4" max="4" width="14.375" style="63" customWidth="1"/>
    <col min="5" max="9" width="12.5" style="63" customWidth="1"/>
    <col min="10" max="10" width="15.25" style="63" customWidth="1"/>
    <col min="11" max="11" width="0.875" style="8" customWidth="1"/>
    <col min="12" max="12" width="3.5" style="63" customWidth="1"/>
    <col min="13" max="13" width="58.25" style="63" customWidth="1"/>
    <col min="14" max="16384" width="9" style="63"/>
  </cols>
  <sheetData>
    <row r="1" spans="1:13" ht="14.25" x14ac:dyDescent="0.15">
      <c r="H1" s="1144" t="s">
        <v>814</v>
      </c>
      <c r="I1" s="1144"/>
      <c r="J1" s="1117"/>
      <c r="K1" s="1117"/>
    </row>
    <row r="2" spans="1:13" ht="3.75" customHeight="1" x14ac:dyDescent="0.15"/>
    <row r="3" spans="1:13" ht="18.75" x14ac:dyDescent="0.15">
      <c r="B3" s="1067" t="s">
        <v>149</v>
      </c>
      <c r="C3" s="1067"/>
      <c r="D3" s="1067"/>
      <c r="E3" s="1067"/>
      <c r="F3" s="1067"/>
      <c r="G3" s="1067"/>
      <c r="H3" s="1067"/>
      <c r="I3" s="1067"/>
      <c r="J3" s="1067"/>
      <c r="K3" s="63"/>
    </row>
    <row r="4" spans="1:13" ht="6.75" customHeight="1" x14ac:dyDescent="0.15">
      <c r="B4" s="78"/>
      <c r="C4" s="78"/>
      <c r="D4" s="78"/>
      <c r="E4" s="78"/>
      <c r="F4" s="78"/>
      <c r="G4" s="78"/>
      <c r="H4" s="78"/>
      <c r="I4" s="78"/>
      <c r="J4" s="78"/>
    </row>
    <row r="5" spans="1:13" ht="18.75" customHeight="1" x14ac:dyDescent="0.15">
      <c r="B5" s="88"/>
      <c r="C5" s="88"/>
      <c r="D5" s="88"/>
      <c r="E5" s="88"/>
      <c r="F5" s="88"/>
      <c r="G5" s="102" t="s">
        <v>188</v>
      </c>
      <c r="H5" s="1145"/>
      <c r="I5" s="1145"/>
      <c r="J5" s="1145"/>
    </row>
    <row r="6" spans="1:13" ht="18.75" customHeight="1" x14ac:dyDescent="0.15">
      <c r="B6" s="88"/>
      <c r="C6" s="88"/>
      <c r="D6" s="88"/>
      <c r="E6" s="88"/>
      <c r="F6" s="88"/>
      <c r="G6" s="102" t="s">
        <v>189</v>
      </c>
      <c r="H6" s="1145" t="str">
        <f>様式5!H5</f>
        <v>新富島橋補修工事</v>
      </c>
      <c r="I6" s="1145"/>
      <c r="J6" s="1145"/>
      <c r="K6" s="63"/>
    </row>
    <row r="7" spans="1:13" ht="4.5" customHeight="1" x14ac:dyDescent="0.15"/>
    <row r="8" spans="1:13" x14ac:dyDescent="0.15">
      <c r="B8" s="63" t="s">
        <v>432</v>
      </c>
      <c r="K8" s="9"/>
    </row>
    <row r="9" spans="1:13" ht="27" x14ac:dyDescent="0.15">
      <c r="A9" s="83"/>
      <c r="B9" s="1062" t="s">
        <v>68</v>
      </c>
      <c r="C9" s="1063"/>
      <c r="D9" s="1146" t="s">
        <v>403</v>
      </c>
      <c r="E9" s="1146"/>
      <c r="F9" s="1146"/>
      <c r="G9" s="1147"/>
      <c r="H9" s="1147"/>
      <c r="I9" s="1147"/>
      <c r="J9" s="1148"/>
      <c r="K9" s="157"/>
      <c r="L9" s="63" t="s">
        <v>345</v>
      </c>
      <c r="M9" s="153" t="s">
        <v>411</v>
      </c>
    </row>
    <row r="11" spans="1:13" x14ac:dyDescent="0.15">
      <c r="B11" s="63" t="s">
        <v>401</v>
      </c>
      <c r="K11" s="9"/>
    </row>
    <row r="12" spans="1:13" ht="26.25" customHeight="1" x14ac:dyDescent="0.15">
      <c r="B12" s="990" t="s">
        <v>146</v>
      </c>
      <c r="C12" s="1001" t="s">
        <v>15</v>
      </c>
      <c r="D12" s="1136"/>
      <c r="E12" s="1141" t="s">
        <v>441</v>
      </c>
      <c r="F12" s="1142"/>
      <c r="G12" s="1142"/>
      <c r="H12" s="1142"/>
      <c r="I12" s="1143"/>
      <c r="J12" s="1151" t="s">
        <v>440</v>
      </c>
      <c r="K12" s="157"/>
    </row>
    <row r="13" spans="1:13" ht="33.75" customHeight="1" x14ac:dyDescent="0.15">
      <c r="B13" s="1150"/>
      <c r="C13" s="1003"/>
      <c r="D13" s="1137"/>
      <c r="E13" s="174" t="s">
        <v>751</v>
      </c>
      <c r="F13" s="174" t="s">
        <v>752</v>
      </c>
      <c r="G13" s="174" t="s">
        <v>753</v>
      </c>
      <c r="H13" s="174" t="s">
        <v>754</v>
      </c>
      <c r="I13" s="174" t="s">
        <v>755</v>
      </c>
      <c r="J13" s="1152"/>
      <c r="K13" s="157"/>
    </row>
    <row r="14" spans="1:13" ht="54" x14ac:dyDescent="0.15">
      <c r="A14" s="153" t="s">
        <v>438</v>
      </c>
      <c r="B14" s="277"/>
      <c r="C14" s="1139" t="s">
        <v>433</v>
      </c>
      <c r="D14" s="1140"/>
      <c r="E14" s="279"/>
      <c r="F14" s="279"/>
      <c r="G14" s="279"/>
      <c r="H14" s="279">
        <v>88</v>
      </c>
      <c r="I14" s="279"/>
      <c r="J14" s="279" t="str">
        <f>IF(E14&lt;10,IF(F14&lt;30,IF(G14&lt;30,IF(H14&lt;50,IF(I14&lt;70,"未取得","取得"),"取得"),"取得"),"取得"),"取得")</f>
        <v>取得</v>
      </c>
      <c r="K14" s="157"/>
    </row>
    <row r="15" spans="1:13" ht="54" x14ac:dyDescent="0.15">
      <c r="A15" s="153" t="s">
        <v>438</v>
      </c>
      <c r="B15" s="277" t="s">
        <v>176</v>
      </c>
      <c r="C15" s="1139" t="s">
        <v>180</v>
      </c>
      <c r="D15" s="1140"/>
      <c r="E15" s="279"/>
      <c r="F15" s="279">
        <v>44</v>
      </c>
      <c r="G15" s="279"/>
      <c r="H15" s="279"/>
      <c r="I15" s="279"/>
      <c r="J15" s="335" t="str">
        <f>IF(E15&lt;10,IF(F15&lt;30,IF(G15&lt;30,IF(H15&lt;50,IF(I15&lt;70,"未取得","取得"),"取得"),"取得"),"取得"),"取得")</f>
        <v>取得</v>
      </c>
    </row>
    <row r="16" spans="1:13" ht="54" x14ac:dyDescent="0.15">
      <c r="A16" s="153" t="s">
        <v>439</v>
      </c>
      <c r="B16" s="277"/>
      <c r="C16" s="1139" t="s">
        <v>434</v>
      </c>
      <c r="D16" s="1140"/>
      <c r="E16" s="279"/>
      <c r="F16" s="279"/>
      <c r="G16" s="279"/>
      <c r="H16" s="279"/>
      <c r="I16" s="279"/>
      <c r="J16" s="279" t="s">
        <v>178</v>
      </c>
      <c r="K16" s="9"/>
    </row>
    <row r="17" spans="1:14" x14ac:dyDescent="0.15">
      <c r="B17" s="79"/>
      <c r="C17" s="79"/>
      <c r="D17" s="79"/>
      <c r="E17" s="79"/>
      <c r="F17" s="79"/>
      <c r="G17" s="80"/>
      <c r="H17" s="80"/>
      <c r="I17" s="80"/>
      <c r="K17" s="152"/>
    </row>
    <row r="18" spans="1:14" ht="78" customHeight="1" x14ac:dyDescent="0.15">
      <c r="A18" s="112" t="s">
        <v>378</v>
      </c>
      <c r="B18" s="155" t="s">
        <v>327</v>
      </c>
      <c r="C18" s="1094" t="s">
        <v>793</v>
      </c>
      <c r="D18" s="1138"/>
      <c r="E18" s="1138"/>
      <c r="F18" s="1138"/>
      <c r="G18" s="1138"/>
      <c r="H18" s="1138"/>
      <c r="I18" s="1138"/>
      <c r="J18" s="1138"/>
      <c r="K18" s="152"/>
    </row>
    <row r="19" spans="1:14" ht="40.5" customHeight="1" x14ac:dyDescent="0.15">
      <c r="A19" s="112" t="s">
        <v>378</v>
      </c>
      <c r="B19" s="155" t="s">
        <v>435</v>
      </c>
      <c r="C19" s="1094" t="s">
        <v>168</v>
      </c>
      <c r="D19" s="1138"/>
      <c r="E19" s="1138"/>
      <c r="F19" s="1138"/>
      <c r="G19" s="1138"/>
      <c r="H19" s="1138"/>
      <c r="I19" s="1138"/>
      <c r="J19" s="1138"/>
    </row>
    <row r="20" spans="1:14" ht="24" customHeight="1" x14ac:dyDescent="0.15">
      <c r="A20" s="132"/>
      <c r="B20" s="155" t="s">
        <v>436</v>
      </c>
      <c r="C20" s="1094" t="s">
        <v>381</v>
      </c>
      <c r="D20" s="1138"/>
      <c r="E20" s="1138"/>
      <c r="F20" s="1138"/>
      <c r="G20" s="1138"/>
      <c r="H20" s="1138"/>
      <c r="I20" s="1138"/>
      <c r="J20" s="1138"/>
    </row>
    <row r="21" spans="1:14" x14ac:dyDescent="0.15">
      <c r="A21" s="132"/>
      <c r="B21" s="155"/>
      <c r="C21" s="175" t="s">
        <v>380</v>
      </c>
      <c r="D21" s="1149" t="s">
        <v>340</v>
      </c>
      <c r="E21" s="1149"/>
      <c r="F21" s="1149"/>
      <c r="G21" s="1149"/>
      <c r="H21" s="1149"/>
      <c r="I21" s="1149"/>
      <c r="J21" s="1149"/>
      <c r="K21" s="157"/>
      <c r="N21" s="83"/>
    </row>
    <row r="22" spans="1:14" x14ac:dyDescent="0.15">
      <c r="A22" s="132"/>
      <c r="B22" s="155"/>
      <c r="C22" s="175"/>
      <c r="D22" s="1149" t="s">
        <v>503</v>
      </c>
      <c r="E22" s="1149"/>
      <c r="F22" s="1149"/>
      <c r="G22" s="1149"/>
      <c r="H22" s="1149"/>
      <c r="I22" s="1149"/>
      <c r="J22" s="1149"/>
      <c r="K22" s="157"/>
      <c r="N22" s="83"/>
    </row>
    <row r="23" spans="1:14" x14ac:dyDescent="0.15">
      <c r="A23" s="132"/>
      <c r="B23" s="155"/>
      <c r="C23" s="175"/>
      <c r="D23" s="1149" t="s">
        <v>541</v>
      </c>
      <c r="E23" s="1149"/>
      <c r="F23" s="1149"/>
      <c r="G23" s="1149"/>
      <c r="H23" s="1149"/>
      <c r="I23" s="1149"/>
      <c r="J23" s="1149"/>
      <c r="K23" s="157"/>
      <c r="N23" s="83"/>
    </row>
    <row r="24" spans="1:14" ht="24" customHeight="1" x14ac:dyDescent="0.15">
      <c r="A24" s="132"/>
      <c r="B24" s="155" t="s">
        <v>437</v>
      </c>
      <c r="C24" s="1097" t="s">
        <v>479</v>
      </c>
      <c r="D24" s="1097"/>
      <c r="E24" s="1097"/>
      <c r="F24" s="1097"/>
      <c r="G24" s="1097"/>
      <c r="H24" s="1097"/>
      <c r="I24" s="1097"/>
      <c r="J24" s="1097"/>
      <c r="K24" s="157"/>
      <c r="N24" s="83"/>
    </row>
    <row r="25" spans="1:14" ht="13.5" customHeight="1" x14ac:dyDescent="0.15">
      <c r="A25" s="132"/>
      <c r="B25" s="155" t="s">
        <v>414</v>
      </c>
      <c r="C25" s="1097" t="s">
        <v>794</v>
      </c>
      <c r="D25" s="1097"/>
      <c r="E25" s="1097"/>
      <c r="F25" s="1097"/>
      <c r="G25" s="1097"/>
      <c r="H25" s="1097"/>
      <c r="I25" s="1097"/>
      <c r="J25" s="1097"/>
      <c r="K25" s="157"/>
      <c r="N25" s="83"/>
    </row>
    <row r="26" spans="1:14" ht="28.5" customHeight="1" x14ac:dyDescent="0.15">
      <c r="B26" s="155"/>
      <c r="C26" s="1097"/>
      <c r="D26" s="1097"/>
      <c r="E26" s="1097"/>
      <c r="F26" s="1097"/>
      <c r="G26" s="1097"/>
      <c r="H26" s="1097"/>
      <c r="I26" s="1097"/>
      <c r="J26" s="1097"/>
      <c r="K26" s="9"/>
    </row>
    <row r="27" spans="1:14" ht="27" customHeight="1" x14ac:dyDescent="0.15">
      <c r="B27" s="155"/>
      <c r="C27" s="1097"/>
      <c r="D27" s="1097"/>
      <c r="E27" s="1097"/>
      <c r="F27" s="1097"/>
      <c r="G27" s="1097"/>
      <c r="H27" s="1097"/>
      <c r="I27" s="1097"/>
      <c r="J27" s="1097"/>
      <c r="K27" s="152"/>
    </row>
    <row r="28" spans="1:14" x14ac:dyDescent="0.15">
      <c r="C28" s="1135"/>
      <c r="D28" s="1135"/>
      <c r="E28" s="1135"/>
      <c r="F28" s="1135"/>
      <c r="G28" s="1135"/>
      <c r="H28" s="1135"/>
      <c r="I28" s="1135"/>
      <c r="J28" s="1135"/>
      <c r="K28" s="1"/>
    </row>
    <row r="29" spans="1:14" x14ac:dyDescent="0.15">
      <c r="K29" s="1"/>
    </row>
    <row r="30" spans="1:14" x14ac:dyDescent="0.15">
      <c r="K30" s="9"/>
    </row>
    <row r="31" spans="1:14" x14ac:dyDescent="0.15">
      <c r="K31" s="1"/>
    </row>
    <row r="32" spans="1:14" x14ac:dyDescent="0.15">
      <c r="K32" s="9"/>
    </row>
    <row r="33" spans="11:11" x14ac:dyDescent="0.15">
      <c r="K33" s="9"/>
    </row>
    <row r="34" spans="11:11" x14ac:dyDescent="0.15">
      <c r="K34" s="9"/>
    </row>
    <row r="35" spans="11:11" x14ac:dyDescent="0.15">
      <c r="K35" s="9"/>
    </row>
    <row r="36" spans="11:11" x14ac:dyDescent="0.15">
      <c r="K36" s="9"/>
    </row>
  </sheetData>
  <sheetProtection selectLockedCells="1"/>
  <mergeCells count="24">
    <mergeCell ref="B12:B13"/>
    <mergeCell ref="C24:J24"/>
    <mergeCell ref="C16:D16"/>
    <mergeCell ref="D23:J23"/>
    <mergeCell ref="J12:J13"/>
    <mergeCell ref="D22:J22"/>
    <mergeCell ref="H1:K1"/>
    <mergeCell ref="B3:J3"/>
    <mergeCell ref="H5:J5"/>
    <mergeCell ref="H6:J6"/>
    <mergeCell ref="D9:J9"/>
    <mergeCell ref="B9:C9"/>
    <mergeCell ref="C28:J28"/>
    <mergeCell ref="C12:D13"/>
    <mergeCell ref="C19:J19"/>
    <mergeCell ref="C15:D15"/>
    <mergeCell ref="C20:J20"/>
    <mergeCell ref="C18:J18"/>
    <mergeCell ref="C27:J27"/>
    <mergeCell ref="C14:D14"/>
    <mergeCell ref="C26:J26"/>
    <mergeCell ref="E12:I12"/>
    <mergeCell ref="D21:J21"/>
    <mergeCell ref="C25:J25"/>
  </mergeCells>
  <phoneticPr fontId="2"/>
  <dataValidations count="2">
    <dataValidation type="list" allowBlank="1" showInputMessage="1" showErrorMessage="1" prompt="該当する場合は○を選択してください。" sqref="B9:C9" xr:uid="{00000000-0002-0000-0C00-000000000000}">
      <formula1>"　,○"</formula1>
    </dataValidation>
    <dataValidation type="list" allowBlank="1" showInputMessage="1" showErrorMessage="1" prompt="評価対象となる者は１名のみです。該当する場合は「○」を選択してください。" sqref="B14:B16" xr:uid="{00000000-0002-0000-0C00-000001000000}">
      <formula1>"　,○"</formula1>
    </dataValidation>
  </dataValidations>
  <pageMargins left="0.51181102362204722" right="0.27559055118110237" top="0.51181102362204722" bottom="0.19685039370078741" header="0.35433070866141736" footer="0.27559055118110237"/>
  <pageSetup paperSize="9" scale="90" fitToHeight="0" orientation="portrait"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indexed="12"/>
  </sheetPr>
  <dimension ref="A1:I37"/>
  <sheetViews>
    <sheetView view="pageBreakPreview" zoomScale="115" zoomScaleNormal="75" zoomScaleSheetLayoutView="115" workbookViewId="0">
      <selection activeCell="B2" sqref="B2"/>
    </sheetView>
  </sheetViews>
  <sheetFormatPr defaultRowHeight="13.5" x14ac:dyDescent="0.15"/>
  <cols>
    <col min="1" max="1" width="1.125" style="8" customWidth="1"/>
    <col min="2" max="3" width="5.5" style="63" customWidth="1"/>
    <col min="4" max="4" width="2.5" style="63" customWidth="1"/>
    <col min="5" max="5" width="42.5" style="63" customWidth="1"/>
    <col min="6" max="6" width="31.25" style="63" customWidth="1"/>
    <col min="7" max="7" width="0.875" style="8" customWidth="1"/>
    <col min="8" max="8" width="3.5" style="63" bestFit="1" customWidth="1"/>
    <col min="9" max="9" width="58.25" style="63" bestFit="1" customWidth="1"/>
    <col min="10" max="16384" width="9" style="63"/>
  </cols>
  <sheetData>
    <row r="1" spans="1:9" x14ac:dyDescent="0.15">
      <c r="B1" s="1099" t="s">
        <v>815</v>
      </c>
      <c r="C1" s="1099"/>
      <c r="D1" s="1099"/>
      <c r="E1" s="1099"/>
      <c r="F1" s="1099"/>
      <c r="G1" s="1099"/>
    </row>
    <row r="2" spans="1:9" ht="3.75" customHeight="1" x14ac:dyDescent="0.15">
      <c r="A2" s="63"/>
    </row>
    <row r="3" spans="1:9" ht="36" customHeight="1" x14ac:dyDescent="0.15">
      <c r="B3" s="1153" t="s">
        <v>757</v>
      </c>
      <c r="C3" s="1153"/>
      <c r="D3" s="1153"/>
      <c r="E3" s="1154"/>
      <c r="F3" s="1154"/>
      <c r="G3" s="63"/>
    </row>
    <row r="4" spans="1:9" ht="6.75" customHeight="1" x14ac:dyDescent="0.15">
      <c r="A4" s="63"/>
      <c r="E4" s="78"/>
      <c r="F4" s="78"/>
    </row>
    <row r="5" spans="1:9" x14ac:dyDescent="0.15">
      <c r="B5" s="114"/>
      <c r="C5" s="114"/>
      <c r="D5" s="114"/>
      <c r="E5" s="102" t="s">
        <v>343</v>
      </c>
      <c r="F5" s="171"/>
    </row>
    <row r="6" spans="1:9" ht="13.5" customHeight="1" x14ac:dyDescent="0.15">
      <c r="B6" s="102"/>
      <c r="C6" s="102"/>
      <c r="D6" s="102"/>
      <c r="E6" s="102" t="s">
        <v>344</v>
      </c>
      <c r="F6" s="172" t="str">
        <f>様式6!F5</f>
        <v>新富島橋補修工事</v>
      </c>
      <c r="G6" s="63"/>
    </row>
    <row r="7" spans="1:9" ht="6.75" customHeight="1" x14ac:dyDescent="0.15">
      <c r="A7" s="63"/>
      <c r="E7" s="78"/>
      <c r="F7" s="78"/>
    </row>
    <row r="8" spans="1:9" x14ac:dyDescent="0.15">
      <c r="A8" s="63"/>
      <c r="B8" s="103"/>
      <c r="C8" s="103"/>
      <c r="D8" s="103"/>
      <c r="E8" s="81"/>
      <c r="F8" s="81"/>
    </row>
    <row r="9" spans="1:9" x14ac:dyDescent="0.15">
      <c r="B9" s="101"/>
      <c r="C9" s="101"/>
      <c r="D9" s="101"/>
      <c r="E9" s="101"/>
      <c r="F9" s="101"/>
      <c r="G9" s="157"/>
    </row>
    <row r="10" spans="1:9" ht="13.5" customHeight="1" x14ac:dyDescent="0.15">
      <c r="B10" s="102" t="s">
        <v>805</v>
      </c>
      <c r="C10" s="102"/>
      <c r="D10" s="102"/>
      <c r="E10" s="78"/>
      <c r="F10" s="78"/>
      <c r="G10" s="157"/>
      <c r="I10" s="153"/>
    </row>
    <row r="11" spans="1:9" ht="30" customHeight="1" x14ac:dyDescent="0.15">
      <c r="A11" s="157"/>
      <c r="B11" s="1062" t="s">
        <v>68</v>
      </c>
      <c r="C11" s="1063"/>
      <c r="D11" s="1155" t="s">
        <v>474</v>
      </c>
      <c r="E11" s="1156"/>
      <c r="F11" s="1157"/>
      <c r="G11" s="157"/>
      <c r="H11" s="63" t="s">
        <v>345</v>
      </c>
      <c r="I11" s="153" t="s">
        <v>411</v>
      </c>
    </row>
    <row r="12" spans="1:9" ht="30" customHeight="1" x14ac:dyDescent="0.15">
      <c r="A12" s="157"/>
      <c r="B12" s="1062" t="s">
        <v>68</v>
      </c>
      <c r="C12" s="1063"/>
      <c r="D12" s="1155" t="s">
        <v>424</v>
      </c>
      <c r="E12" s="1156"/>
      <c r="F12" s="1157"/>
      <c r="G12" s="157"/>
      <c r="I12" s="153"/>
    </row>
    <row r="13" spans="1:9" x14ac:dyDescent="0.15">
      <c r="A13" s="157"/>
      <c r="B13" s="103"/>
      <c r="C13" s="103"/>
      <c r="D13" s="103"/>
      <c r="E13" s="81"/>
      <c r="F13" s="81"/>
    </row>
    <row r="14" spans="1:9" x14ac:dyDescent="0.15">
      <c r="A14" s="152"/>
      <c r="B14" s="161" t="s">
        <v>333</v>
      </c>
      <c r="C14" s="1107" t="s">
        <v>466</v>
      </c>
      <c r="D14" s="1106"/>
      <c r="E14" s="1106"/>
      <c r="F14" s="1106"/>
      <c r="G14" s="9"/>
    </row>
    <row r="15" spans="1:9" ht="24" x14ac:dyDescent="0.15">
      <c r="A15" s="9"/>
      <c r="B15" s="161" t="s">
        <v>330</v>
      </c>
      <c r="C15" s="1107" t="s">
        <v>341</v>
      </c>
      <c r="D15" s="1106"/>
      <c r="E15" s="1106"/>
      <c r="F15" s="1106"/>
      <c r="G15" s="152"/>
    </row>
    <row r="16" spans="1:9" ht="23.25" customHeight="1" x14ac:dyDescent="0.15">
      <c r="A16" s="9"/>
      <c r="B16" s="161" t="s">
        <v>334</v>
      </c>
      <c r="C16" s="1107" t="s">
        <v>480</v>
      </c>
      <c r="D16" s="1106"/>
      <c r="E16" s="1106"/>
      <c r="F16" s="1106"/>
      <c r="G16" s="152"/>
    </row>
    <row r="17" spans="1:9" x14ac:dyDescent="0.15">
      <c r="A17" s="9"/>
      <c r="B17" s="161" t="s">
        <v>325</v>
      </c>
      <c r="C17" s="1107" t="s">
        <v>471</v>
      </c>
      <c r="D17" s="1106"/>
      <c r="E17" s="1106"/>
      <c r="F17" s="1106"/>
      <c r="G17" s="152"/>
      <c r="I17" s="153"/>
    </row>
    <row r="18" spans="1:9" x14ac:dyDescent="0.15">
      <c r="A18" s="157"/>
      <c r="B18" s="101"/>
      <c r="C18" s="101"/>
      <c r="D18" s="101"/>
      <c r="E18" s="101"/>
      <c r="F18" s="101"/>
    </row>
    <row r="19" spans="1:9" x14ac:dyDescent="0.15">
      <c r="B19" s="103"/>
      <c r="C19" s="103"/>
      <c r="D19" s="103"/>
      <c r="E19" s="103"/>
      <c r="G19" s="157"/>
      <c r="I19" s="153"/>
    </row>
    <row r="20" spans="1:9" s="98" customFormat="1" x14ac:dyDescent="0.15">
      <c r="A20" s="152"/>
      <c r="B20" s="161"/>
      <c r="C20" s="1158"/>
      <c r="D20" s="1158"/>
      <c r="E20" s="1106"/>
      <c r="F20" s="1106"/>
      <c r="G20" s="9"/>
    </row>
    <row r="21" spans="1:9" s="98" customFormat="1" x14ac:dyDescent="0.15">
      <c r="A21" s="9"/>
      <c r="B21" s="161"/>
      <c r="C21" s="1071"/>
      <c r="D21" s="1071"/>
      <c r="E21" s="1106"/>
      <c r="F21" s="1106"/>
      <c r="G21" s="132"/>
      <c r="H21" s="63"/>
      <c r="I21" s="63"/>
    </row>
    <row r="22" spans="1:9" x14ac:dyDescent="0.15">
      <c r="A22" s="152"/>
      <c r="B22" s="161"/>
      <c r="C22" s="1107"/>
      <c r="D22" s="1107"/>
      <c r="E22" s="1106"/>
      <c r="F22" s="1106"/>
      <c r="G22" s="152"/>
      <c r="H22" s="98"/>
      <c r="I22" s="98"/>
    </row>
    <row r="23" spans="1:9" ht="13.5" customHeight="1" x14ac:dyDescent="0.15">
      <c r="A23" s="9"/>
      <c r="B23" s="161"/>
      <c r="C23" s="1107"/>
      <c r="D23" s="1107"/>
      <c r="E23" s="486"/>
      <c r="F23" s="486"/>
    </row>
    <row r="24" spans="1:9" ht="17.25" x14ac:dyDescent="0.15">
      <c r="A24" s="1"/>
      <c r="B24" s="102" t="s">
        <v>795</v>
      </c>
      <c r="C24" s="330"/>
      <c r="D24" s="330"/>
      <c r="E24" s="331"/>
      <c r="F24" s="331"/>
    </row>
    <row r="25" spans="1:9" s="8" customFormat="1" ht="21" customHeight="1" x14ac:dyDescent="0.15">
      <c r="A25" s="1"/>
      <c r="B25" s="1159" t="s">
        <v>68</v>
      </c>
      <c r="C25" s="1160"/>
      <c r="D25" s="1155" t="s">
        <v>710</v>
      </c>
      <c r="E25" s="1156"/>
      <c r="F25" s="1157"/>
      <c r="H25" s="63"/>
      <c r="I25" s="63"/>
    </row>
    <row r="26" spans="1:9" s="8" customFormat="1" ht="29.45" customHeight="1" x14ac:dyDescent="0.15">
      <c r="A26" s="1"/>
      <c r="B26" s="1159" t="s">
        <v>68</v>
      </c>
      <c r="C26" s="1160"/>
      <c r="D26" s="1155" t="s">
        <v>722</v>
      </c>
      <c r="E26" s="1156"/>
      <c r="F26" s="1157"/>
      <c r="H26" s="63"/>
      <c r="I26" s="63"/>
    </row>
    <row r="27" spans="1:9" s="8" customFormat="1" x14ac:dyDescent="0.15">
      <c r="A27" s="1"/>
      <c r="B27" s="332"/>
      <c r="C27" s="332"/>
      <c r="D27" s="332"/>
      <c r="E27" s="333"/>
      <c r="F27" s="333"/>
      <c r="H27" s="63"/>
      <c r="I27" s="63"/>
    </row>
    <row r="28" spans="1:9" s="8" customFormat="1" ht="13.5" customHeight="1" x14ac:dyDescent="0.15">
      <c r="B28" s="161" t="s">
        <v>333</v>
      </c>
      <c r="C28" s="1107" t="s">
        <v>796</v>
      </c>
      <c r="D28" s="1106"/>
      <c r="E28" s="1106"/>
      <c r="F28" s="1106"/>
      <c r="H28" s="63"/>
      <c r="I28" s="63"/>
    </row>
    <row r="29" spans="1:9" s="8" customFormat="1" ht="13.5" customHeight="1" x14ac:dyDescent="0.15">
      <c r="B29" s="161" t="s">
        <v>323</v>
      </c>
      <c r="C29" s="1107" t="s">
        <v>723</v>
      </c>
      <c r="D29" s="1106"/>
      <c r="E29" s="1106"/>
      <c r="F29" s="1106"/>
      <c r="H29" s="63"/>
      <c r="I29" s="63"/>
    </row>
    <row r="30" spans="1:9" s="8" customFormat="1" ht="27.75" customHeight="1" x14ac:dyDescent="0.15">
      <c r="B30" s="161" t="s">
        <v>324</v>
      </c>
      <c r="C30" s="1107" t="s">
        <v>410</v>
      </c>
      <c r="D30" s="1106"/>
      <c r="E30" s="1106"/>
      <c r="F30" s="1106"/>
      <c r="H30" s="63"/>
      <c r="I30" s="63"/>
    </row>
    <row r="31" spans="1:9" s="8" customFormat="1" ht="25.5" customHeight="1" x14ac:dyDescent="0.15">
      <c r="B31" s="175" t="s">
        <v>380</v>
      </c>
      <c r="C31" s="1103" t="s">
        <v>724</v>
      </c>
      <c r="D31" s="1103"/>
      <c r="E31" s="1103"/>
      <c r="F31" s="1103"/>
      <c r="H31" s="63"/>
      <c r="I31" s="63"/>
    </row>
    <row r="32" spans="1:9" s="8" customFormat="1" ht="25.5" customHeight="1" x14ac:dyDescent="0.15">
      <c r="B32" s="336" t="s">
        <v>380</v>
      </c>
      <c r="C32" s="1107" t="s">
        <v>725</v>
      </c>
      <c r="D32" s="1107"/>
      <c r="E32" s="1107"/>
      <c r="F32" s="1107"/>
      <c r="H32" s="63"/>
      <c r="I32" s="63"/>
    </row>
    <row r="33" spans="2:9" s="8" customFormat="1" x14ac:dyDescent="0.15">
      <c r="B33" s="336"/>
      <c r="C33" s="337" t="s">
        <v>726</v>
      </c>
      <c r="D33" s="337"/>
      <c r="E33" s="337"/>
      <c r="F33" s="337"/>
      <c r="H33" s="63"/>
      <c r="I33" s="63"/>
    </row>
    <row r="34" spans="2:9" s="8" customFormat="1" ht="28.5" customHeight="1" x14ac:dyDescent="0.15">
      <c r="B34" s="336"/>
      <c r="C34" s="1107" t="s">
        <v>727</v>
      </c>
      <c r="D34" s="1107"/>
      <c r="E34" s="1107"/>
      <c r="F34" s="1107"/>
      <c r="H34" s="63"/>
      <c r="I34" s="63"/>
    </row>
    <row r="35" spans="2:9" s="8" customFormat="1" ht="25.5" customHeight="1" x14ac:dyDescent="0.15">
      <c r="B35" s="161" t="s">
        <v>325</v>
      </c>
      <c r="C35" s="1161" t="s">
        <v>741</v>
      </c>
      <c r="D35" s="1161"/>
      <c r="E35" s="1161"/>
      <c r="F35" s="1161"/>
      <c r="H35" s="63"/>
      <c r="I35" s="63"/>
    </row>
    <row r="36" spans="2:9" s="8" customFormat="1" ht="13.5" customHeight="1" x14ac:dyDescent="0.15">
      <c r="B36" s="63"/>
      <c r="C36" s="63"/>
      <c r="D36" s="63"/>
      <c r="E36" s="63"/>
      <c r="F36" s="63"/>
      <c r="H36" s="63"/>
      <c r="I36" s="63"/>
    </row>
    <row r="37" spans="2:9" s="8" customFormat="1" ht="13.5" customHeight="1" x14ac:dyDescent="0.15">
      <c r="B37" s="63"/>
      <c r="C37" s="63"/>
      <c r="D37" s="63"/>
      <c r="E37" s="63"/>
      <c r="F37" s="63"/>
      <c r="H37" s="63"/>
      <c r="I37" s="63"/>
    </row>
  </sheetData>
  <sheetProtection selectLockedCells="1"/>
  <mergeCells count="25">
    <mergeCell ref="C30:F30"/>
    <mergeCell ref="C31:F31"/>
    <mergeCell ref="C32:F32"/>
    <mergeCell ref="C34:F34"/>
    <mergeCell ref="C35:F35"/>
    <mergeCell ref="C29:F29"/>
    <mergeCell ref="C20:F20"/>
    <mergeCell ref="C21:F21"/>
    <mergeCell ref="C22:F22"/>
    <mergeCell ref="C23:F23"/>
    <mergeCell ref="B25:C25"/>
    <mergeCell ref="D25:F25"/>
    <mergeCell ref="B26:C26"/>
    <mergeCell ref="D26:F26"/>
    <mergeCell ref="C28:F28"/>
    <mergeCell ref="C14:F14"/>
    <mergeCell ref="C15:F15"/>
    <mergeCell ref="C16:F16"/>
    <mergeCell ref="C17:F17"/>
    <mergeCell ref="B1:G1"/>
    <mergeCell ref="B3:F3"/>
    <mergeCell ref="B11:C11"/>
    <mergeCell ref="D11:F11"/>
    <mergeCell ref="B12:C12"/>
    <mergeCell ref="D12:F12"/>
  </mergeCells>
  <phoneticPr fontId="2"/>
  <dataValidations count="1">
    <dataValidation type="list" allowBlank="1" showInputMessage="1" showErrorMessage="1" prompt="該当する場合は○を選択してください。" sqref="B11:C12 B25:C26" xr:uid="{00000000-0002-0000-0D00-000000000000}">
      <formula1>"　,○"</formula1>
    </dataValidation>
  </dataValidations>
  <pageMargins left="0.78740157480314965" right="0.59055118110236227" top="0.69" bottom="0.78740157480314965" header="0.51181102362204722" footer="0.51181102362204722"/>
  <pageSetup paperSize="9" scale="84" orientation="portrait"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indexed="12"/>
  </sheetPr>
  <dimension ref="A1:I45"/>
  <sheetViews>
    <sheetView view="pageBreakPreview" topLeftCell="A25" zoomScale="115" zoomScaleNormal="75" zoomScaleSheetLayoutView="115" workbookViewId="0">
      <selection activeCell="D34" sqref="D34:F34"/>
    </sheetView>
  </sheetViews>
  <sheetFormatPr defaultRowHeight="13.5" x14ac:dyDescent="0.15"/>
  <cols>
    <col min="1" max="1" width="1.125" style="8" customWidth="1"/>
    <col min="2" max="3" width="5.5" style="63" customWidth="1"/>
    <col min="4" max="4" width="2.5" style="63" customWidth="1"/>
    <col min="5" max="5" width="42.5" style="63" customWidth="1"/>
    <col min="6" max="6" width="31.25" style="63" customWidth="1"/>
    <col min="7" max="7" width="0.875" style="8" customWidth="1"/>
    <col min="8" max="8" width="3.5" style="63" bestFit="1" customWidth="1"/>
    <col min="9" max="9" width="58.25" style="63" bestFit="1" customWidth="1"/>
    <col min="10" max="16384" width="9" style="63"/>
  </cols>
  <sheetData>
    <row r="1" spans="1:9" x14ac:dyDescent="0.15">
      <c r="B1" s="1099" t="s">
        <v>763</v>
      </c>
      <c r="C1" s="1099"/>
      <c r="D1" s="1099"/>
      <c r="E1" s="1099"/>
      <c r="F1" s="1099"/>
      <c r="G1" s="1099"/>
    </row>
    <row r="2" spans="1:9" ht="3.75" customHeight="1" x14ac:dyDescent="0.15">
      <c r="A2" s="63"/>
    </row>
    <row r="3" spans="1:9" ht="36" customHeight="1" x14ac:dyDescent="0.15">
      <c r="B3" s="1153" t="s">
        <v>757</v>
      </c>
      <c r="C3" s="1153"/>
      <c r="D3" s="1153"/>
      <c r="E3" s="1154"/>
      <c r="F3" s="1154"/>
      <c r="G3" s="63"/>
    </row>
    <row r="4" spans="1:9" ht="6.75" customHeight="1" x14ac:dyDescent="0.15">
      <c r="A4" s="63"/>
      <c r="E4" s="78"/>
      <c r="F4" s="78"/>
    </row>
    <row r="5" spans="1:9" x14ac:dyDescent="0.15">
      <c r="B5" s="114"/>
      <c r="C5" s="114"/>
      <c r="D5" s="114"/>
      <c r="E5" s="102" t="s">
        <v>343</v>
      </c>
      <c r="F5" s="171">
        <f>様式6!F4</f>
        <v>0</v>
      </c>
    </row>
    <row r="6" spans="1:9" ht="13.5" customHeight="1" x14ac:dyDescent="0.15">
      <c r="B6" s="102"/>
      <c r="C6" s="102"/>
      <c r="D6" s="102"/>
      <c r="E6" s="102" t="s">
        <v>344</v>
      </c>
      <c r="F6" s="172" t="str">
        <f>様式6!F5</f>
        <v>新富島橋補修工事</v>
      </c>
      <c r="G6" s="63"/>
    </row>
    <row r="7" spans="1:9" ht="6.75" customHeight="1" x14ac:dyDescent="0.15">
      <c r="A7" s="63"/>
      <c r="E7" s="78"/>
      <c r="F7" s="78"/>
    </row>
    <row r="8" spans="1:9" ht="13.5" customHeight="1" x14ac:dyDescent="0.15">
      <c r="B8" s="366" t="s">
        <v>730</v>
      </c>
      <c r="C8" s="366"/>
      <c r="D8" s="366"/>
      <c r="E8" s="367"/>
      <c r="F8" s="367"/>
      <c r="G8" s="157"/>
      <c r="H8" s="78"/>
      <c r="I8" s="78"/>
    </row>
    <row r="9" spans="1:9" ht="30" customHeight="1" x14ac:dyDescent="0.15">
      <c r="A9" s="157"/>
      <c r="B9" s="1162" t="s">
        <v>68</v>
      </c>
      <c r="C9" s="1163"/>
      <c r="D9" s="1170" t="s">
        <v>467</v>
      </c>
      <c r="E9" s="1165"/>
      <c r="F9" s="1166"/>
      <c r="G9" s="157"/>
      <c r="H9" s="63" t="s">
        <v>345</v>
      </c>
      <c r="I9" s="153" t="s">
        <v>411</v>
      </c>
    </row>
    <row r="10" spans="1:9" ht="30" customHeight="1" x14ac:dyDescent="0.15">
      <c r="A10" s="157"/>
      <c r="B10" s="1162" t="s">
        <v>68</v>
      </c>
      <c r="C10" s="1163"/>
      <c r="D10" s="1170" t="s">
        <v>468</v>
      </c>
      <c r="E10" s="1165"/>
      <c r="F10" s="1166"/>
      <c r="G10" s="157"/>
      <c r="I10" s="153"/>
    </row>
    <row r="11" spans="1:9" x14ac:dyDescent="0.15">
      <c r="A11" s="63"/>
      <c r="B11" s="371"/>
      <c r="C11" s="371"/>
      <c r="D11" s="371"/>
      <c r="E11" s="372"/>
      <c r="F11" s="372"/>
    </row>
    <row r="12" spans="1:9" ht="13.5" customHeight="1" x14ac:dyDescent="0.15">
      <c r="A12" s="152"/>
      <c r="B12" s="373" t="s">
        <v>333</v>
      </c>
      <c r="C12" s="1167" t="s">
        <v>384</v>
      </c>
      <c r="D12" s="1168"/>
      <c r="E12" s="1168"/>
      <c r="F12" s="1168"/>
      <c r="G12" s="9"/>
    </row>
    <row r="13" spans="1:9" ht="23.25" customHeight="1" x14ac:dyDescent="0.15">
      <c r="A13" s="152"/>
      <c r="B13" s="373" t="s">
        <v>330</v>
      </c>
      <c r="C13" s="1167" t="s">
        <v>475</v>
      </c>
      <c r="D13" s="1168"/>
      <c r="E13" s="1168"/>
      <c r="F13" s="1168"/>
      <c r="G13" s="9"/>
    </row>
    <row r="14" spans="1:9" x14ac:dyDescent="0.15">
      <c r="B14" s="101"/>
      <c r="C14" s="101"/>
      <c r="D14" s="101"/>
      <c r="E14" s="101"/>
      <c r="F14" s="101"/>
      <c r="G14" s="157"/>
    </row>
    <row r="15" spans="1:9" ht="13.5" customHeight="1" x14ac:dyDescent="0.15">
      <c r="B15" s="102" t="s">
        <v>769</v>
      </c>
      <c r="C15" s="102"/>
      <c r="D15" s="102"/>
      <c r="E15" s="78"/>
      <c r="F15" s="78"/>
      <c r="G15" s="157"/>
      <c r="I15" s="153"/>
    </row>
    <row r="16" spans="1:9" ht="30" customHeight="1" x14ac:dyDescent="0.15">
      <c r="A16" s="157"/>
      <c r="B16" s="1062" t="s">
        <v>68</v>
      </c>
      <c r="C16" s="1063"/>
      <c r="D16" s="1155" t="s">
        <v>474</v>
      </c>
      <c r="E16" s="1156"/>
      <c r="F16" s="1157"/>
      <c r="G16" s="157"/>
      <c r="H16" s="63" t="s">
        <v>345</v>
      </c>
      <c r="I16" s="153" t="s">
        <v>411</v>
      </c>
    </row>
    <row r="17" spans="1:9" ht="30" customHeight="1" x14ac:dyDescent="0.15">
      <c r="A17" s="157"/>
      <c r="B17" s="1062" t="s">
        <v>68</v>
      </c>
      <c r="C17" s="1063"/>
      <c r="D17" s="1155" t="s">
        <v>424</v>
      </c>
      <c r="E17" s="1156"/>
      <c r="F17" s="1157"/>
      <c r="G17" s="157"/>
      <c r="I17" s="153"/>
    </row>
    <row r="18" spans="1:9" x14ac:dyDescent="0.15">
      <c r="A18" s="157"/>
      <c r="B18" s="103"/>
      <c r="C18" s="103"/>
      <c r="D18" s="103"/>
      <c r="E18" s="81"/>
      <c r="F18" s="81"/>
    </row>
    <row r="19" spans="1:9" x14ac:dyDescent="0.15">
      <c r="A19" s="152"/>
      <c r="B19" s="161" t="s">
        <v>333</v>
      </c>
      <c r="C19" s="1107" t="s">
        <v>466</v>
      </c>
      <c r="D19" s="1106"/>
      <c r="E19" s="1106"/>
      <c r="F19" s="1106"/>
      <c r="G19" s="9"/>
    </row>
    <row r="20" spans="1:9" ht="24" x14ac:dyDescent="0.15">
      <c r="A20" s="9"/>
      <c r="B20" s="161" t="s">
        <v>330</v>
      </c>
      <c r="C20" s="1107" t="s">
        <v>341</v>
      </c>
      <c r="D20" s="1106"/>
      <c r="E20" s="1106"/>
      <c r="F20" s="1106"/>
      <c r="G20" s="152"/>
    </row>
    <row r="21" spans="1:9" ht="23.25" customHeight="1" x14ac:dyDescent="0.15">
      <c r="A21" s="9"/>
      <c r="B21" s="161" t="s">
        <v>334</v>
      </c>
      <c r="C21" s="1107" t="s">
        <v>480</v>
      </c>
      <c r="D21" s="1106"/>
      <c r="E21" s="1106"/>
      <c r="F21" s="1106"/>
      <c r="G21" s="152"/>
    </row>
    <row r="22" spans="1:9" x14ac:dyDescent="0.15">
      <c r="A22" s="9"/>
      <c r="B22" s="161" t="s">
        <v>325</v>
      </c>
      <c r="C22" s="1107" t="s">
        <v>471</v>
      </c>
      <c r="D22" s="1106"/>
      <c r="E22" s="1106"/>
      <c r="F22" s="1106"/>
      <c r="G22" s="152"/>
      <c r="I22" s="153"/>
    </row>
    <row r="23" spans="1:9" x14ac:dyDescent="0.15">
      <c r="A23" s="157"/>
      <c r="B23" s="101"/>
      <c r="C23" s="101"/>
      <c r="D23" s="101"/>
      <c r="E23" s="101"/>
      <c r="F23" s="101"/>
    </row>
    <row r="24" spans="1:9" ht="13.5" customHeight="1" x14ac:dyDescent="0.15">
      <c r="A24" s="63"/>
      <c r="B24" s="366" t="s">
        <v>731</v>
      </c>
      <c r="C24" s="366"/>
      <c r="D24" s="366"/>
      <c r="E24" s="367"/>
      <c r="F24" s="367"/>
      <c r="H24" s="98"/>
      <c r="I24" s="98"/>
    </row>
    <row r="25" spans="1:9" ht="30" customHeight="1" x14ac:dyDescent="0.15">
      <c r="A25" s="157"/>
      <c r="B25" s="1162" t="s">
        <v>7</v>
      </c>
      <c r="C25" s="1163"/>
      <c r="D25" s="1164" t="s">
        <v>576</v>
      </c>
      <c r="E25" s="1165"/>
      <c r="F25" s="1166"/>
      <c r="G25" s="157"/>
      <c r="H25" s="63" t="s">
        <v>345</v>
      </c>
      <c r="I25" s="153" t="s">
        <v>411</v>
      </c>
    </row>
    <row r="26" spans="1:9" ht="30" customHeight="1" x14ac:dyDescent="0.15">
      <c r="A26" s="157"/>
      <c r="B26" s="1162" t="s">
        <v>7</v>
      </c>
      <c r="C26" s="1163"/>
      <c r="D26" s="1164" t="s">
        <v>577</v>
      </c>
      <c r="E26" s="1165"/>
      <c r="F26" s="1166"/>
      <c r="G26" s="157"/>
      <c r="I26" s="153"/>
    </row>
    <row r="27" spans="1:9" x14ac:dyDescent="0.15">
      <c r="B27" s="371"/>
      <c r="C27" s="371"/>
      <c r="D27" s="371"/>
      <c r="E27" s="371"/>
      <c r="F27" s="374"/>
      <c r="G27" s="157"/>
      <c r="I27" s="153"/>
    </row>
    <row r="28" spans="1:9" s="98" customFormat="1" x14ac:dyDescent="0.15">
      <c r="A28" s="152"/>
      <c r="B28" s="373" t="s">
        <v>333</v>
      </c>
      <c r="C28" s="1167" t="s">
        <v>469</v>
      </c>
      <c r="D28" s="1167"/>
      <c r="E28" s="1168"/>
      <c r="F28" s="1168"/>
      <c r="G28" s="9"/>
    </row>
    <row r="29" spans="1:9" s="98" customFormat="1" ht="24" x14ac:dyDescent="0.15">
      <c r="A29" s="9"/>
      <c r="B29" s="373" t="s">
        <v>330</v>
      </c>
      <c r="C29" s="1169" t="s">
        <v>481</v>
      </c>
      <c r="D29" s="1169"/>
      <c r="E29" s="1168"/>
      <c r="F29" s="1168"/>
      <c r="G29" s="132"/>
      <c r="H29" s="63"/>
      <c r="I29" s="63"/>
    </row>
    <row r="30" spans="1:9" x14ac:dyDescent="0.15">
      <c r="A30" s="152"/>
      <c r="B30" s="373" t="s">
        <v>324</v>
      </c>
      <c r="C30" s="1167" t="s">
        <v>470</v>
      </c>
      <c r="D30" s="1167"/>
      <c r="E30" s="1168"/>
      <c r="F30" s="1168"/>
      <c r="G30" s="152"/>
      <c r="H30" s="98"/>
      <c r="I30" s="98"/>
    </row>
    <row r="31" spans="1:9" ht="13.5" customHeight="1" x14ac:dyDescent="0.15">
      <c r="A31" s="9"/>
      <c r="B31" s="161"/>
      <c r="C31" s="1107"/>
      <c r="D31" s="1107"/>
      <c r="E31" s="486"/>
      <c r="F31" s="486"/>
    </row>
    <row r="32" spans="1:9" ht="17.25" x14ac:dyDescent="0.15">
      <c r="A32" s="1"/>
      <c r="B32" s="102" t="s">
        <v>770</v>
      </c>
      <c r="C32" s="330"/>
      <c r="D32" s="330"/>
      <c r="E32" s="331"/>
      <c r="F32" s="331"/>
    </row>
    <row r="33" spans="1:6" ht="21" customHeight="1" x14ac:dyDescent="0.15">
      <c r="A33" s="1"/>
      <c r="B33" s="1159" t="s">
        <v>68</v>
      </c>
      <c r="C33" s="1160"/>
      <c r="D33" s="1155" t="s">
        <v>710</v>
      </c>
      <c r="E33" s="1156"/>
      <c r="F33" s="1157"/>
    </row>
    <row r="34" spans="1:6" ht="29.45" customHeight="1" x14ac:dyDescent="0.15">
      <c r="A34" s="1"/>
      <c r="B34" s="1159" t="s">
        <v>68</v>
      </c>
      <c r="C34" s="1160"/>
      <c r="D34" s="1155" t="s">
        <v>722</v>
      </c>
      <c r="E34" s="1156"/>
      <c r="F34" s="1157"/>
    </row>
    <row r="35" spans="1:6" x14ac:dyDescent="0.15">
      <c r="A35" s="1"/>
      <c r="B35" s="332"/>
      <c r="C35" s="332"/>
      <c r="D35" s="332"/>
      <c r="E35" s="333"/>
      <c r="F35" s="333"/>
    </row>
    <row r="36" spans="1:6" ht="13.5" customHeight="1" x14ac:dyDescent="0.15">
      <c r="B36" s="161" t="s">
        <v>333</v>
      </c>
      <c r="C36" s="1107" t="s">
        <v>711</v>
      </c>
      <c r="D36" s="1106"/>
      <c r="E36" s="1106"/>
      <c r="F36" s="1106"/>
    </row>
    <row r="37" spans="1:6" ht="13.5" customHeight="1" x14ac:dyDescent="0.15">
      <c r="B37" s="161" t="s">
        <v>323</v>
      </c>
      <c r="C37" s="1107" t="s">
        <v>723</v>
      </c>
      <c r="D37" s="1106"/>
      <c r="E37" s="1106"/>
      <c r="F37" s="1106"/>
    </row>
    <row r="38" spans="1:6" ht="27.75" customHeight="1" x14ac:dyDescent="0.15">
      <c r="B38" s="161" t="s">
        <v>324</v>
      </c>
      <c r="C38" s="1107" t="s">
        <v>410</v>
      </c>
      <c r="D38" s="1106"/>
      <c r="E38" s="1106"/>
      <c r="F38" s="1106"/>
    </row>
    <row r="39" spans="1:6" ht="25.5" customHeight="1" x14ac:dyDescent="0.15">
      <c r="B39" s="175" t="s">
        <v>380</v>
      </c>
      <c r="C39" s="1103" t="s">
        <v>724</v>
      </c>
      <c r="D39" s="1103"/>
      <c r="E39" s="1103"/>
      <c r="F39" s="1103"/>
    </row>
    <row r="40" spans="1:6" ht="25.5" customHeight="1" x14ac:dyDescent="0.15">
      <c r="B40" s="336" t="s">
        <v>380</v>
      </c>
      <c r="C40" s="1107" t="s">
        <v>725</v>
      </c>
      <c r="D40" s="1107"/>
      <c r="E40" s="1107"/>
      <c r="F40" s="1107"/>
    </row>
    <row r="41" spans="1:6" x14ac:dyDescent="0.15">
      <c r="B41" s="336"/>
      <c r="C41" s="337" t="s">
        <v>726</v>
      </c>
      <c r="D41" s="337"/>
      <c r="E41" s="337"/>
      <c r="F41" s="337"/>
    </row>
    <row r="42" spans="1:6" ht="28.5" customHeight="1" x14ac:dyDescent="0.15">
      <c r="B42" s="336"/>
      <c r="C42" s="1107" t="s">
        <v>727</v>
      </c>
      <c r="D42" s="1107"/>
      <c r="E42" s="1107"/>
      <c r="F42" s="1107"/>
    </row>
    <row r="43" spans="1:6" ht="25.5" customHeight="1" x14ac:dyDescent="0.15">
      <c r="B43" s="161" t="s">
        <v>325</v>
      </c>
      <c r="C43" s="1161" t="s">
        <v>741</v>
      </c>
      <c r="D43" s="1161"/>
      <c r="E43" s="1161"/>
      <c r="F43" s="1161"/>
    </row>
    <row r="44" spans="1:6" ht="13.5" customHeight="1" x14ac:dyDescent="0.15"/>
    <row r="45" spans="1:6" ht="13.5" customHeight="1" x14ac:dyDescent="0.15"/>
  </sheetData>
  <sheetProtection selectLockedCells="1"/>
  <mergeCells count="35">
    <mergeCell ref="C43:F43"/>
    <mergeCell ref="C38:F38"/>
    <mergeCell ref="C39:F39"/>
    <mergeCell ref="C40:F40"/>
    <mergeCell ref="C42:F42"/>
    <mergeCell ref="B1:G1"/>
    <mergeCell ref="B3:F3"/>
    <mergeCell ref="B9:C9"/>
    <mergeCell ref="D9:F9"/>
    <mergeCell ref="B10:C10"/>
    <mergeCell ref="D10:F10"/>
    <mergeCell ref="C12:F12"/>
    <mergeCell ref="C13:F13"/>
    <mergeCell ref="B16:C16"/>
    <mergeCell ref="D16:F16"/>
    <mergeCell ref="B17:C17"/>
    <mergeCell ref="D17:F17"/>
    <mergeCell ref="C19:F19"/>
    <mergeCell ref="C20:F20"/>
    <mergeCell ref="C21:F21"/>
    <mergeCell ref="C22:F22"/>
    <mergeCell ref="B25:C25"/>
    <mergeCell ref="D25:F25"/>
    <mergeCell ref="B26:C26"/>
    <mergeCell ref="D26:F26"/>
    <mergeCell ref="C28:F28"/>
    <mergeCell ref="C29:F29"/>
    <mergeCell ref="C30:F30"/>
    <mergeCell ref="C36:F36"/>
    <mergeCell ref="C37:F37"/>
    <mergeCell ref="C31:F31"/>
    <mergeCell ref="B33:C33"/>
    <mergeCell ref="D33:F33"/>
    <mergeCell ref="B34:C34"/>
    <mergeCell ref="D34:F34"/>
  </mergeCells>
  <phoneticPr fontId="2"/>
  <dataValidations count="1">
    <dataValidation type="list" allowBlank="1" showInputMessage="1" showErrorMessage="1" prompt="該当する場合は○を選択してください。" sqref="B25:C26 B9:C10 B16:C17 B33:C34" xr:uid="{00000000-0002-0000-0E00-000000000000}">
      <formula1>"　,○"</formula1>
    </dataValidation>
  </dataValidations>
  <pageMargins left="0.78740157480314965" right="0.59055118110236227" top="0.59055118110236227" bottom="0.78740157480314965" header="0.51181102362204722" footer="0.51181102362204722"/>
  <pageSetup paperSize="9" scale="84" orientation="portrait"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indexed="12"/>
  </sheetPr>
  <dimension ref="A1:J36"/>
  <sheetViews>
    <sheetView view="pageBreakPreview" zoomScaleNormal="100" zoomScaleSheetLayoutView="100" workbookViewId="0">
      <selection activeCell="B2" sqref="B2:G2"/>
    </sheetView>
  </sheetViews>
  <sheetFormatPr defaultRowHeight="13.5" x14ac:dyDescent="0.15"/>
  <cols>
    <col min="1" max="1" width="0.875" style="8" customWidth="1"/>
    <col min="2" max="3" width="5.5" style="8" customWidth="1"/>
    <col min="4" max="4" width="11" style="8" customWidth="1"/>
    <col min="5" max="5" width="25" style="8" customWidth="1"/>
    <col min="6" max="6" width="17.5" style="8" customWidth="1"/>
    <col min="7" max="7" width="25" style="8" customWidth="1"/>
    <col min="8" max="8" width="0.875" style="8" customWidth="1"/>
    <col min="9" max="9" width="3.5" style="63" bestFit="1" customWidth="1"/>
    <col min="10" max="10" width="58.25" style="63" bestFit="1" customWidth="1"/>
    <col min="11" max="16384" width="9" style="8"/>
  </cols>
  <sheetData>
    <row r="1" spans="1:10" x14ac:dyDescent="0.15">
      <c r="G1" s="1172" t="s">
        <v>816</v>
      </c>
      <c r="H1" s="1173"/>
    </row>
    <row r="2" spans="1:10" ht="17.25" x14ac:dyDescent="0.15">
      <c r="B2" s="1174" t="s">
        <v>695</v>
      </c>
      <c r="C2" s="1174"/>
      <c r="D2" s="1174"/>
      <c r="E2" s="1174"/>
      <c r="F2" s="1174"/>
      <c r="G2" s="1174"/>
    </row>
    <row r="3" spans="1:10" s="63" customFormat="1" ht="6.75" customHeight="1" x14ac:dyDescent="0.15">
      <c r="B3" s="78"/>
      <c r="C3" s="78"/>
      <c r="D3" s="78"/>
      <c r="E3" s="78"/>
      <c r="F3" s="78"/>
      <c r="G3" s="78"/>
    </row>
    <row r="4" spans="1:10" x14ac:dyDescent="0.15">
      <c r="B4" s="104"/>
      <c r="C4" s="104"/>
      <c r="D4" s="104"/>
      <c r="E4" s="104"/>
      <c r="F4" s="102" t="s">
        <v>187</v>
      </c>
      <c r="G4" s="171"/>
    </row>
    <row r="5" spans="1:10" x14ac:dyDescent="0.15">
      <c r="B5" s="104"/>
      <c r="C5" s="104"/>
      <c r="D5" s="104"/>
      <c r="E5" s="104"/>
      <c r="F5" s="102" t="s">
        <v>186</v>
      </c>
      <c r="G5" s="172" t="str">
        <f>様式6!F5</f>
        <v>新富島橋補修工事</v>
      </c>
    </row>
    <row r="6" spans="1:10" s="63" customFormat="1" ht="6.75" customHeight="1" x14ac:dyDescent="0.15">
      <c r="B6" s="78"/>
      <c r="C6" s="78"/>
      <c r="D6" s="78"/>
      <c r="E6" s="78"/>
      <c r="F6" s="78"/>
      <c r="G6" s="78"/>
    </row>
    <row r="7" spans="1:10" ht="13.5" customHeight="1" x14ac:dyDescent="0.15">
      <c r="B7" s="1175" t="s">
        <v>732</v>
      </c>
      <c r="C7" s="1175"/>
      <c r="D7" s="1175"/>
      <c r="E7" s="1175"/>
      <c r="F7" s="1175"/>
      <c r="G7" s="1175"/>
    </row>
    <row r="8" spans="1:10" ht="27" x14ac:dyDescent="0.15">
      <c r="A8" s="157"/>
      <c r="B8" s="1062" t="s">
        <v>68</v>
      </c>
      <c r="C8" s="1063"/>
      <c r="D8" s="1171" t="s">
        <v>699</v>
      </c>
      <c r="E8" s="1147"/>
      <c r="F8" s="1147"/>
      <c r="G8" s="1148"/>
      <c r="H8" s="157"/>
      <c r="I8" s="63" t="s">
        <v>687</v>
      </c>
      <c r="J8" s="153" t="s">
        <v>688</v>
      </c>
    </row>
    <row r="9" spans="1:10" ht="27" x14ac:dyDescent="0.15">
      <c r="A9" s="157" t="s">
        <v>689</v>
      </c>
      <c r="B9" s="1062"/>
      <c r="C9" s="1063"/>
      <c r="D9" s="1171" t="s">
        <v>700</v>
      </c>
      <c r="E9" s="1147"/>
      <c r="F9" s="1147"/>
      <c r="G9" s="1148"/>
      <c r="H9" s="157" t="s">
        <v>689</v>
      </c>
      <c r="J9" s="153"/>
    </row>
    <row r="10" spans="1:10" x14ac:dyDescent="0.15">
      <c r="A10" s="157"/>
      <c r="B10" s="1179" t="s">
        <v>701</v>
      </c>
      <c r="C10" s="1179"/>
      <c r="D10" s="1179"/>
      <c r="E10" s="1179"/>
      <c r="F10" s="1179"/>
      <c r="G10" s="1179"/>
      <c r="H10" s="157"/>
    </row>
    <row r="11" spans="1:10" ht="13.5" customHeight="1" x14ac:dyDescent="0.15">
      <c r="B11" s="1180" t="s">
        <v>702</v>
      </c>
      <c r="C11" s="1181"/>
      <c r="D11" s="1182"/>
      <c r="E11" s="1189" t="s">
        <v>41</v>
      </c>
      <c r="F11" s="1180" t="s">
        <v>420</v>
      </c>
      <c r="G11" s="1113"/>
    </row>
    <row r="12" spans="1:10" ht="13.5" customHeight="1" x14ac:dyDescent="0.15">
      <c r="B12" s="1183"/>
      <c r="C12" s="1184"/>
      <c r="D12" s="1185"/>
      <c r="E12" s="1190"/>
      <c r="F12" s="1183"/>
      <c r="G12" s="1192"/>
    </row>
    <row r="13" spans="1:10" x14ac:dyDescent="0.15">
      <c r="B13" s="1186"/>
      <c r="C13" s="1187"/>
      <c r="D13" s="1188"/>
      <c r="E13" s="1191"/>
      <c r="F13" s="1121"/>
      <c r="G13" s="1115"/>
    </row>
    <row r="14" spans="1:10" ht="67.5" x14ac:dyDescent="0.15">
      <c r="A14" s="157" t="s">
        <v>690</v>
      </c>
      <c r="B14" s="1092" t="s">
        <v>703</v>
      </c>
      <c r="C14" s="1193"/>
      <c r="D14" s="1093"/>
      <c r="E14" s="99" t="s">
        <v>122</v>
      </c>
      <c r="F14" s="1194" t="s">
        <v>57</v>
      </c>
      <c r="G14" s="1066"/>
      <c r="H14" s="157" t="s">
        <v>690</v>
      </c>
      <c r="I14" s="63" t="s">
        <v>687</v>
      </c>
      <c r="J14" s="153" t="s">
        <v>705</v>
      </c>
    </row>
    <row r="15" spans="1:10" ht="67.5" x14ac:dyDescent="0.15">
      <c r="A15" s="157" t="s">
        <v>691</v>
      </c>
      <c r="B15" s="1092" t="s">
        <v>704</v>
      </c>
      <c r="C15" s="1193"/>
      <c r="D15" s="1093"/>
      <c r="E15" s="99" t="s">
        <v>123</v>
      </c>
      <c r="F15" s="1194" t="s">
        <v>418</v>
      </c>
      <c r="G15" s="1066"/>
      <c r="H15" s="157" t="s">
        <v>691</v>
      </c>
      <c r="J15" s="153"/>
    </row>
    <row r="16" spans="1:10" ht="67.5" x14ac:dyDescent="0.15">
      <c r="A16" s="157" t="s">
        <v>691</v>
      </c>
      <c r="B16" s="1195"/>
      <c r="C16" s="1196"/>
      <c r="D16" s="1197"/>
      <c r="E16" s="100"/>
      <c r="F16" s="1198"/>
      <c r="G16" s="1199"/>
      <c r="H16" s="157" t="s">
        <v>691</v>
      </c>
    </row>
    <row r="17" spans="1:10" x14ac:dyDescent="0.15">
      <c r="B17" s="340"/>
      <c r="C17" s="1177"/>
      <c r="D17" s="1178"/>
      <c r="E17" s="1178"/>
      <c r="F17" s="1178"/>
      <c r="G17" s="1178"/>
    </row>
    <row r="18" spans="1:10" ht="13.5" customHeight="1" x14ac:dyDescent="0.15">
      <c r="B18" s="1175" t="s">
        <v>733</v>
      </c>
      <c r="C18" s="1175"/>
      <c r="D18" s="1175"/>
      <c r="E18" s="1175"/>
      <c r="F18" s="1175"/>
      <c r="G18" s="1175"/>
    </row>
    <row r="19" spans="1:10" ht="27" x14ac:dyDescent="0.15">
      <c r="A19" s="157" t="s">
        <v>692</v>
      </c>
      <c r="B19" s="1062"/>
      <c r="C19" s="1176"/>
      <c r="D19" s="1171" t="s">
        <v>396</v>
      </c>
      <c r="E19" s="1147"/>
      <c r="F19" s="1147"/>
      <c r="G19" s="1148"/>
      <c r="H19" s="157" t="s">
        <v>692</v>
      </c>
      <c r="I19" s="63" t="s">
        <v>693</v>
      </c>
      <c r="J19" s="153" t="s">
        <v>694</v>
      </c>
    </row>
    <row r="20" spans="1:10" ht="27" x14ac:dyDescent="0.15">
      <c r="A20" s="157" t="s">
        <v>692</v>
      </c>
      <c r="B20" s="1062"/>
      <c r="C20" s="1176"/>
      <c r="D20" s="1171" t="s">
        <v>423</v>
      </c>
      <c r="E20" s="1147"/>
      <c r="F20" s="1147"/>
      <c r="G20" s="1148"/>
      <c r="H20" s="157" t="s">
        <v>692</v>
      </c>
      <c r="J20" s="153"/>
    </row>
    <row r="21" spans="1:10" ht="13.5" customHeight="1" x14ac:dyDescent="0.15">
      <c r="A21" s="157"/>
      <c r="B21" s="1179" t="s">
        <v>422</v>
      </c>
      <c r="C21" s="1179"/>
      <c r="D21" s="1179"/>
      <c r="E21" s="1179"/>
      <c r="F21" s="1179"/>
      <c r="G21" s="1179"/>
      <c r="H21" s="157"/>
    </row>
    <row r="22" spans="1:10" ht="13.5" customHeight="1" x14ac:dyDescent="0.15">
      <c r="B22" s="1180" t="s">
        <v>124</v>
      </c>
      <c r="C22" s="1181"/>
      <c r="D22" s="1182"/>
      <c r="E22" s="1189" t="s">
        <v>41</v>
      </c>
      <c r="F22" s="1180" t="s">
        <v>419</v>
      </c>
      <c r="G22" s="1010"/>
      <c r="I22" s="98"/>
      <c r="J22" s="98"/>
    </row>
    <row r="23" spans="1:10" x14ac:dyDescent="0.15">
      <c r="B23" s="1186"/>
      <c r="C23" s="1187"/>
      <c r="D23" s="1188"/>
      <c r="E23" s="1191"/>
      <c r="F23" s="1011"/>
      <c r="G23" s="1012"/>
      <c r="I23" s="98"/>
      <c r="J23" s="98"/>
    </row>
    <row r="24" spans="1:10" ht="67.5" x14ac:dyDescent="0.15">
      <c r="A24" s="157" t="s">
        <v>691</v>
      </c>
      <c r="B24" s="1092" t="s">
        <v>177</v>
      </c>
      <c r="C24" s="1193"/>
      <c r="D24" s="1093"/>
      <c r="E24" s="99" t="s">
        <v>122</v>
      </c>
      <c r="F24" s="1194" t="s">
        <v>57</v>
      </c>
      <c r="G24" s="1200"/>
      <c r="H24" s="157" t="s">
        <v>691</v>
      </c>
      <c r="I24" s="63" t="s">
        <v>693</v>
      </c>
      <c r="J24" s="153" t="s">
        <v>456</v>
      </c>
    </row>
    <row r="25" spans="1:10" ht="67.5" x14ac:dyDescent="0.15">
      <c r="A25" s="157" t="s">
        <v>691</v>
      </c>
      <c r="B25" s="1092"/>
      <c r="C25" s="1193"/>
      <c r="D25" s="1093"/>
      <c r="E25" s="99"/>
      <c r="F25" s="1194"/>
      <c r="G25" s="1200"/>
      <c r="H25" s="157" t="s">
        <v>691</v>
      </c>
    </row>
    <row r="26" spans="1:10" ht="67.5" x14ac:dyDescent="0.15">
      <c r="A26" s="157" t="s">
        <v>691</v>
      </c>
      <c r="B26" s="1195"/>
      <c r="C26" s="1196"/>
      <c r="D26" s="1197"/>
      <c r="E26" s="100"/>
      <c r="F26" s="1198"/>
      <c r="G26" s="1201"/>
      <c r="H26" s="157" t="s">
        <v>691</v>
      </c>
    </row>
    <row r="27" spans="1:10" s="9" customFormat="1" ht="40.5" customHeight="1" x14ac:dyDescent="0.15">
      <c r="A27" s="152" t="s">
        <v>692</v>
      </c>
      <c r="B27" s="276" t="s">
        <v>342</v>
      </c>
      <c r="C27" s="1202" t="s">
        <v>758</v>
      </c>
      <c r="D27" s="1106"/>
      <c r="E27" s="1106"/>
      <c r="F27" s="1106"/>
      <c r="G27" s="1106"/>
      <c r="I27" s="98"/>
      <c r="J27" s="98"/>
    </row>
    <row r="28" spans="1:10" s="9" customFormat="1" ht="54" customHeight="1" x14ac:dyDescent="0.15">
      <c r="A28" s="152"/>
      <c r="B28" s="276" t="s">
        <v>336</v>
      </c>
      <c r="C28" s="1203" t="s">
        <v>706</v>
      </c>
      <c r="D28" s="1138"/>
      <c r="E28" s="1138"/>
      <c r="F28" s="1138"/>
      <c r="G28" s="1138"/>
      <c r="H28" s="152"/>
      <c r="I28" s="98"/>
      <c r="J28" s="98"/>
    </row>
    <row r="29" spans="1:10" s="9" customFormat="1" ht="27" customHeight="1" x14ac:dyDescent="0.15">
      <c r="B29" s="158" t="s">
        <v>334</v>
      </c>
      <c r="C29" s="1202" t="s">
        <v>559</v>
      </c>
      <c r="D29" s="1106"/>
      <c r="E29" s="1106"/>
      <c r="F29" s="1106"/>
      <c r="G29" s="1106"/>
      <c r="I29" s="63"/>
      <c r="J29" s="63"/>
    </row>
    <row r="30" spans="1:10" s="9" customFormat="1" ht="27" customHeight="1" x14ac:dyDescent="0.15">
      <c r="B30" s="276" t="s">
        <v>335</v>
      </c>
      <c r="C30" s="1202" t="s">
        <v>750</v>
      </c>
      <c r="D30" s="1106"/>
      <c r="E30" s="1106"/>
      <c r="F30" s="1106"/>
      <c r="G30" s="1106"/>
      <c r="I30" s="63"/>
      <c r="J30" s="63"/>
    </row>
    <row r="31" spans="1:10" s="9" customFormat="1" ht="46.15" customHeight="1" x14ac:dyDescent="0.15">
      <c r="B31" s="276" t="s">
        <v>338</v>
      </c>
      <c r="C31" s="1202" t="s">
        <v>749</v>
      </c>
      <c r="D31" s="1106"/>
      <c r="E31" s="1106"/>
      <c r="F31" s="1106"/>
      <c r="G31" s="1106"/>
      <c r="I31" s="63"/>
      <c r="J31" s="63"/>
    </row>
    <row r="32" spans="1:10" s="1" customFormat="1" ht="27" customHeight="1" x14ac:dyDescent="0.15">
      <c r="B32" s="158" t="s">
        <v>533</v>
      </c>
      <c r="C32" s="1202" t="s">
        <v>337</v>
      </c>
      <c r="D32" s="1106"/>
      <c r="E32" s="1106"/>
      <c r="F32" s="1106"/>
      <c r="G32" s="1106"/>
      <c r="I32" s="98"/>
      <c r="J32" s="98"/>
    </row>
    <row r="33" spans="2:10" s="1" customFormat="1" ht="37.15" customHeight="1" x14ac:dyDescent="0.15">
      <c r="B33" s="9"/>
      <c r="C33" s="329" t="s">
        <v>707</v>
      </c>
      <c r="D33" s="1102" t="s">
        <v>718</v>
      </c>
      <c r="E33" s="1204"/>
      <c r="F33" s="1204"/>
      <c r="G33" s="1204"/>
      <c r="I33" s="63"/>
      <c r="J33" s="63"/>
    </row>
    <row r="34" spans="2:10" s="1" customFormat="1" ht="27" customHeight="1" x14ac:dyDescent="0.15">
      <c r="B34" s="276" t="s">
        <v>329</v>
      </c>
      <c r="C34" s="1202" t="s">
        <v>421</v>
      </c>
      <c r="D34" s="1106"/>
      <c r="E34" s="1106"/>
      <c r="F34" s="1106"/>
      <c r="G34" s="1106"/>
      <c r="I34" s="63"/>
      <c r="J34" s="63"/>
    </row>
    <row r="35" spans="2:10" x14ac:dyDescent="0.15">
      <c r="B35" s="276" t="s">
        <v>633</v>
      </c>
      <c r="C35" s="1202" t="s">
        <v>742</v>
      </c>
      <c r="D35" s="1202"/>
      <c r="E35" s="1202"/>
      <c r="F35" s="1202"/>
      <c r="G35" s="1202"/>
    </row>
    <row r="36" spans="2:10" ht="12.95" customHeight="1" x14ac:dyDescent="0.15">
      <c r="B36" s="276" t="s">
        <v>634</v>
      </c>
      <c r="C36" s="1103" t="s">
        <v>728</v>
      </c>
      <c r="D36" s="1103"/>
      <c r="E36" s="1103"/>
      <c r="F36" s="1103"/>
      <c r="G36" s="1103"/>
    </row>
  </sheetData>
  <sheetProtection selectLockedCells="1"/>
  <mergeCells count="43">
    <mergeCell ref="C36:G36"/>
    <mergeCell ref="C35:G35"/>
    <mergeCell ref="C34:G34"/>
    <mergeCell ref="C27:G27"/>
    <mergeCell ref="C28:G28"/>
    <mergeCell ref="C29:G29"/>
    <mergeCell ref="C30:G30"/>
    <mergeCell ref="C31:G31"/>
    <mergeCell ref="C32:G32"/>
    <mergeCell ref="D33:G33"/>
    <mergeCell ref="B24:D24"/>
    <mergeCell ref="F24:G24"/>
    <mergeCell ref="B25:D25"/>
    <mergeCell ref="F25:G25"/>
    <mergeCell ref="B26:D26"/>
    <mergeCell ref="F26:G26"/>
    <mergeCell ref="B20:C20"/>
    <mergeCell ref="D20:G20"/>
    <mergeCell ref="B21:G21"/>
    <mergeCell ref="B22:D23"/>
    <mergeCell ref="E22:E23"/>
    <mergeCell ref="F22:G23"/>
    <mergeCell ref="B19:C19"/>
    <mergeCell ref="D19:G19"/>
    <mergeCell ref="C17:G17"/>
    <mergeCell ref="B10:G10"/>
    <mergeCell ref="B11:D13"/>
    <mergeCell ref="E11:E13"/>
    <mergeCell ref="F11:G13"/>
    <mergeCell ref="B14:D14"/>
    <mergeCell ref="F14:G14"/>
    <mergeCell ref="B15:D15"/>
    <mergeCell ref="F15:G15"/>
    <mergeCell ref="B16:D16"/>
    <mergeCell ref="F16:G16"/>
    <mergeCell ref="B18:G18"/>
    <mergeCell ref="B9:C9"/>
    <mergeCell ref="D9:G9"/>
    <mergeCell ref="G1:H1"/>
    <mergeCell ref="B2:G2"/>
    <mergeCell ref="B7:G7"/>
    <mergeCell ref="B8:C8"/>
    <mergeCell ref="D8:G8"/>
  </mergeCells>
  <phoneticPr fontId="2"/>
  <dataValidations count="1">
    <dataValidation type="list" allowBlank="1" showInputMessage="1" showErrorMessage="1" prompt="該当する場合は○を選択してください。" sqref="B8:C9 B19:C20" xr:uid="{00000000-0002-0000-0F00-000000000000}">
      <formula1>"　,○"</formula1>
    </dataValidation>
  </dataValidations>
  <pageMargins left="0.78740157480314965" right="0.39370078740157483" top="0.39370078740157483" bottom="0.39370078740157483" header="0.51181102362204722" footer="0.51181102362204722"/>
  <pageSetup paperSize="9" scale="82" orientation="portrait"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1"/>
    <pageSetUpPr fitToPage="1"/>
  </sheetPr>
  <dimension ref="A1:K40"/>
  <sheetViews>
    <sheetView view="pageBreakPreview" zoomScale="70" zoomScaleNormal="75" zoomScaleSheetLayoutView="70" workbookViewId="0">
      <selection activeCell="F1" sqref="F1:H1"/>
    </sheetView>
  </sheetViews>
  <sheetFormatPr defaultColWidth="15" defaultRowHeight="13.5" x14ac:dyDescent="0.15"/>
  <cols>
    <col min="1" max="1" width="8.125" style="10" customWidth="1"/>
    <col min="2" max="2" width="18.625" style="10" customWidth="1"/>
    <col min="3" max="3" width="20" style="10" customWidth="1"/>
    <col min="4" max="4" width="34.875" style="10" customWidth="1"/>
    <col min="5" max="5" width="15" style="10" customWidth="1"/>
    <col min="6" max="6" width="17.5" style="10" customWidth="1"/>
    <col min="7" max="7" width="20.625" style="10" customWidth="1"/>
    <col min="8" max="8" width="11" style="10" customWidth="1"/>
    <col min="9" max="9" width="0.75" style="10" customWidth="1"/>
    <col min="10" max="10" width="5.875" style="57" customWidth="1"/>
    <col min="11" max="11" width="48.5" style="57" customWidth="1"/>
    <col min="12" max="16384" width="15" style="57"/>
  </cols>
  <sheetData>
    <row r="1" spans="1:11" ht="15" customHeight="1" x14ac:dyDescent="0.15">
      <c r="A1" s="57"/>
      <c r="B1" s="57"/>
      <c r="C1" s="57"/>
      <c r="D1" s="57"/>
      <c r="E1" s="57"/>
      <c r="F1" s="988" t="s">
        <v>764</v>
      </c>
      <c r="G1" s="988"/>
      <c r="H1" s="988"/>
      <c r="I1" s="57"/>
    </row>
    <row r="2" spans="1:11" ht="21.75" customHeight="1" x14ac:dyDescent="0.15">
      <c r="A2" s="989" t="s">
        <v>505</v>
      </c>
      <c r="B2" s="989"/>
      <c r="C2" s="989"/>
      <c r="D2" s="989"/>
      <c r="E2" s="989"/>
      <c r="F2" s="989"/>
      <c r="G2" s="989"/>
      <c r="H2" s="989"/>
      <c r="I2" s="989"/>
    </row>
    <row r="3" spans="1:11" ht="5.25" customHeight="1" x14ac:dyDescent="0.15">
      <c r="A3" s="58"/>
      <c r="B3" s="58"/>
      <c r="C3" s="58"/>
      <c r="D3" s="58"/>
      <c r="E3" s="58"/>
      <c r="F3" s="58"/>
      <c r="G3" s="58"/>
      <c r="H3" s="57"/>
      <c r="I3" s="57"/>
    </row>
    <row r="4" spans="1:11" ht="16.5" customHeight="1" x14ac:dyDescent="0.15">
      <c r="A4" s="992" t="s">
        <v>684</v>
      </c>
      <c r="B4" s="992"/>
      <c r="C4" s="992"/>
      <c r="D4" s="59"/>
      <c r="E4" s="10" t="s">
        <v>187</v>
      </c>
      <c r="F4" s="991">
        <f>様式5!H4</f>
        <v>0</v>
      </c>
      <c r="G4" s="991"/>
      <c r="H4" s="991"/>
      <c r="I4" s="57"/>
    </row>
    <row r="5" spans="1:11" ht="16.5" customHeight="1" x14ac:dyDescent="0.15">
      <c r="A5" s="59"/>
      <c r="B5" s="59"/>
      <c r="C5" s="59"/>
      <c r="D5" s="59"/>
      <c r="E5" s="57" t="s">
        <v>186</v>
      </c>
      <c r="F5" s="991" t="str">
        <f>様式5!H5</f>
        <v>新富島橋補修工事</v>
      </c>
      <c r="G5" s="991"/>
      <c r="H5" s="991"/>
      <c r="I5" s="57"/>
    </row>
    <row r="6" spans="1:11" ht="6" customHeight="1" x14ac:dyDescent="0.15">
      <c r="A6" s="60"/>
      <c r="B6" s="60"/>
      <c r="C6" s="57"/>
      <c r="D6" s="57"/>
      <c r="E6" s="57"/>
      <c r="F6" s="62"/>
      <c r="G6" s="57"/>
      <c r="H6" s="57"/>
      <c r="I6" s="57"/>
    </row>
    <row r="7" spans="1:11" ht="17.25" customHeight="1" x14ac:dyDescent="0.15">
      <c r="A7" s="63" t="s">
        <v>506</v>
      </c>
      <c r="B7" s="63"/>
      <c r="C7" s="57"/>
      <c r="D7" s="57"/>
      <c r="E7" s="61"/>
      <c r="F7" s="115"/>
      <c r="G7" s="115"/>
      <c r="H7" s="115"/>
      <c r="I7" s="57"/>
    </row>
    <row r="8" spans="1:11" ht="18" customHeight="1" x14ac:dyDescent="0.15">
      <c r="A8" s="990" t="s">
        <v>156</v>
      </c>
      <c r="B8" s="1001" t="s">
        <v>60</v>
      </c>
      <c r="C8" s="1010"/>
      <c r="D8" s="990" t="s">
        <v>22</v>
      </c>
      <c r="E8" s="64" t="s">
        <v>20</v>
      </c>
      <c r="F8" s="990" t="s">
        <v>58</v>
      </c>
      <c r="G8" s="990" t="s">
        <v>61</v>
      </c>
      <c r="H8" s="64" t="s">
        <v>507</v>
      </c>
      <c r="I8" s="65"/>
    </row>
    <row r="9" spans="1:11" ht="18" customHeight="1" x14ac:dyDescent="0.15">
      <c r="A9" s="990"/>
      <c r="B9" s="1011"/>
      <c r="C9" s="1012"/>
      <c r="D9" s="990"/>
      <c r="E9" s="66" t="s">
        <v>600</v>
      </c>
      <c r="F9" s="990"/>
      <c r="G9" s="990"/>
      <c r="H9" s="66" t="s">
        <v>508</v>
      </c>
      <c r="I9" s="65"/>
    </row>
    <row r="10" spans="1:11" ht="15" customHeight="1" x14ac:dyDescent="0.15">
      <c r="A10" s="1000" t="s">
        <v>601</v>
      </c>
      <c r="B10" s="1005" t="s">
        <v>134</v>
      </c>
      <c r="C10" s="1006"/>
      <c r="D10" s="1009" t="s">
        <v>23</v>
      </c>
      <c r="E10" s="995">
        <v>1500000000</v>
      </c>
      <c r="F10" s="84" t="s">
        <v>64</v>
      </c>
      <c r="G10" s="986" t="s">
        <v>64</v>
      </c>
      <c r="H10" s="986"/>
      <c r="I10" s="985"/>
      <c r="J10" s="1205"/>
      <c r="K10" s="1206"/>
    </row>
    <row r="11" spans="1:11" ht="15" customHeight="1" x14ac:dyDescent="0.15">
      <c r="A11" s="1000"/>
      <c r="B11" s="1007"/>
      <c r="C11" s="1008"/>
      <c r="D11" s="1009"/>
      <c r="E11" s="995"/>
      <c r="F11" s="313" t="s">
        <v>65</v>
      </c>
      <c r="G11" s="986"/>
      <c r="H11" s="986"/>
      <c r="I11" s="985"/>
      <c r="J11" s="1205"/>
      <c r="K11" s="1206"/>
    </row>
    <row r="12" spans="1:11" ht="15" customHeight="1" x14ac:dyDescent="0.15">
      <c r="A12" s="1000" t="s">
        <v>602</v>
      </c>
      <c r="B12" s="1005" t="s">
        <v>509</v>
      </c>
      <c r="C12" s="1006"/>
      <c r="D12" s="1009" t="s">
        <v>24</v>
      </c>
      <c r="E12" s="995">
        <v>25000000</v>
      </c>
      <c r="F12" s="84" t="s">
        <v>64</v>
      </c>
      <c r="G12" s="986" t="s">
        <v>64</v>
      </c>
      <c r="H12" s="986"/>
      <c r="I12" s="985"/>
    </row>
    <row r="13" spans="1:11" ht="15" customHeight="1" x14ac:dyDescent="0.15">
      <c r="A13" s="1000"/>
      <c r="B13" s="1007"/>
      <c r="C13" s="1008"/>
      <c r="D13" s="1009"/>
      <c r="E13" s="995"/>
      <c r="F13" s="313" t="s">
        <v>65</v>
      </c>
      <c r="G13" s="986"/>
      <c r="H13" s="986"/>
      <c r="I13" s="985"/>
    </row>
    <row r="14" spans="1:11" ht="15" customHeight="1" x14ac:dyDescent="0.15">
      <c r="A14" s="1000" t="s">
        <v>603</v>
      </c>
      <c r="B14" s="1005" t="s">
        <v>57</v>
      </c>
      <c r="C14" s="1006"/>
      <c r="D14" s="1009"/>
      <c r="E14" s="995"/>
      <c r="F14" s="84"/>
      <c r="G14" s="986"/>
      <c r="H14" s="986"/>
      <c r="I14" s="67"/>
    </row>
    <row r="15" spans="1:11" ht="15" customHeight="1" x14ac:dyDescent="0.15">
      <c r="A15" s="1000"/>
      <c r="B15" s="1007"/>
      <c r="C15" s="1008"/>
      <c r="D15" s="1009"/>
      <c r="E15" s="995"/>
      <c r="F15" s="313"/>
      <c r="G15" s="986"/>
      <c r="H15" s="986"/>
      <c r="I15" s="67"/>
    </row>
    <row r="16" spans="1:11" ht="4.5" customHeight="1" x14ac:dyDescent="0.15">
      <c r="A16" s="60"/>
      <c r="B16" s="60"/>
      <c r="C16" s="68"/>
      <c r="D16" s="68"/>
      <c r="E16" s="61"/>
      <c r="F16" s="68"/>
      <c r="G16" s="67"/>
      <c r="H16" s="67"/>
      <c r="I16" s="67"/>
    </row>
    <row r="17" spans="1:9" ht="7.5" customHeight="1" thickBot="1" x14ac:dyDescent="0.2">
      <c r="A17" s="67"/>
      <c r="B17" s="67"/>
      <c r="C17" s="68"/>
      <c r="D17" s="68"/>
      <c r="E17" s="69"/>
      <c r="F17" s="68"/>
      <c r="G17" s="67"/>
      <c r="H17" s="67"/>
      <c r="I17" s="67"/>
    </row>
    <row r="18" spans="1:9" ht="30" customHeight="1" thickBot="1" x14ac:dyDescent="0.2">
      <c r="A18" s="67"/>
      <c r="B18" s="67"/>
      <c r="C18" s="68"/>
      <c r="D18" s="68"/>
      <c r="E18" s="69"/>
      <c r="F18" s="68"/>
      <c r="G18" s="240" t="s">
        <v>510</v>
      </c>
      <c r="H18" s="241" t="s">
        <v>511</v>
      </c>
      <c r="I18" s="67"/>
    </row>
    <row r="19" spans="1:9" ht="24.95" customHeight="1" thickTop="1" x14ac:dyDescent="0.15">
      <c r="A19" s="67"/>
      <c r="B19" s="67"/>
      <c r="C19" s="68"/>
      <c r="D19" s="68"/>
      <c r="E19" s="69"/>
      <c r="F19" s="68"/>
      <c r="G19" s="242" t="s">
        <v>512</v>
      </c>
      <c r="H19" s="243" t="str">
        <f>IF(SUM(H10:H15)=0,"○","")</f>
        <v>○</v>
      </c>
      <c r="I19" s="67"/>
    </row>
    <row r="20" spans="1:9" ht="24.95" customHeight="1" x14ac:dyDescent="0.15">
      <c r="A20" s="67"/>
      <c r="B20" s="67"/>
      <c r="C20" s="68"/>
      <c r="D20" s="68"/>
      <c r="E20" s="69"/>
      <c r="F20" s="68"/>
      <c r="G20" s="244" t="s">
        <v>513</v>
      </c>
      <c r="H20" s="71" t="str">
        <f>IF(SUM(H10:H15)=1,"○","")</f>
        <v/>
      </c>
      <c r="I20" s="67"/>
    </row>
    <row r="21" spans="1:9" ht="24.95" customHeight="1" x14ac:dyDescent="0.15">
      <c r="A21" s="67"/>
      <c r="B21" s="67"/>
      <c r="C21" s="68"/>
      <c r="D21" s="68"/>
      <c r="E21" s="69"/>
      <c r="F21" s="68"/>
      <c r="G21" s="244" t="s">
        <v>514</v>
      </c>
      <c r="H21" s="71" t="str">
        <f>IF(SUM(H10:H15)=2,"○","")</f>
        <v/>
      </c>
      <c r="I21" s="67"/>
    </row>
    <row r="22" spans="1:9" ht="24.95" customHeight="1" thickBot="1" x14ac:dyDescent="0.2">
      <c r="A22" s="67"/>
      <c r="B22" s="67"/>
      <c r="C22" s="68"/>
      <c r="D22" s="68"/>
      <c r="E22" s="69"/>
      <c r="F22" s="68"/>
      <c r="G22" s="245" t="s">
        <v>548</v>
      </c>
      <c r="H22" s="73" t="str">
        <f>IF(SUM(H10:H15)&gt;=3,"○","")</f>
        <v/>
      </c>
      <c r="I22" s="67"/>
    </row>
    <row r="23" spans="1:9" x14ac:dyDescent="0.15">
      <c r="A23" s="67"/>
      <c r="B23" s="67"/>
      <c r="C23" s="68"/>
      <c r="D23" s="68"/>
      <c r="E23" s="69"/>
      <c r="F23" s="68"/>
      <c r="G23" s="67"/>
      <c r="H23" s="67"/>
      <c r="I23" s="67"/>
    </row>
    <row r="24" spans="1:9" s="2" customFormat="1" x14ac:dyDescent="0.15">
      <c r="A24" s="154" t="s">
        <v>333</v>
      </c>
      <c r="B24" s="987" t="s">
        <v>515</v>
      </c>
      <c r="C24" s="987"/>
      <c r="D24" s="987"/>
      <c r="E24" s="987"/>
      <c r="F24" s="987"/>
      <c r="G24" s="987"/>
      <c r="H24" s="987"/>
    </row>
    <row r="25" spans="1:9" s="2" customFormat="1" x14ac:dyDescent="0.15">
      <c r="A25" s="154" t="s">
        <v>323</v>
      </c>
      <c r="B25" s="246" t="s">
        <v>549</v>
      </c>
      <c r="C25" s="236"/>
      <c r="D25" s="236"/>
      <c r="E25" s="236"/>
      <c r="F25" s="236"/>
      <c r="G25" s="236"/>
      <c r="H25" s="236"/>
    </row>
    <row r="26" spans="1:9" s="2" customFormat="1" x14ac:dyDescent="0.15">
      <c r="A26" s="154" t="s">
        <v>324</v>
      </c>
      <c r="B26" s="987" t="s">
        <v>163</v>
      </c>
      <c r="C26" s="987"/>
      <c r="D26" s="987"/>
      <c r="E26" s="987"/>
      <c r="F26" s="987"/>
      <c r="G26" s="987"/>
      <c r="H26" s="987"/>
    </row>
    <row r="27" spans="1:9" s="11" customFormat="1" ht="14.25" x14ac:dyDescent="0.15">
      <c r="A27" s="154" t="s">
        <v>325</v>
      </c>
      <c r="B27" s="1021" t="s">
        <v>145</v>
      </c>
      <c r="C27" s="1021"/>
      <c r="D27" s="1021"/>
      <c r="E27" s="1021"/>
      <c r="F27" s="1021"/>
      <c r="G27" s="1021"/>
      <c r="H27" s="1021"/>
      <c r="I27" s="74"/>
    </row>
    <row r="28" spans="1:9" s="11" customFormat="1" ht="14.25" x14ac:dyDescent="0.15">
      <c r="A28" s="154" t="s">
        <v>326</v>
      </c>
      <c r="B28" s="984" t="s">
        <v>408</v>
      </c>
      <c r="C28" s="984"/>
      <c r="D28" s="984"/>
      <c r="E28" s="984"/>
      <c r="F28" s="984"/>
      <c r="G28" s="984"/>
      <c r="H28" s="984"/>
      <c r="I28" s="75"/>
    </row>
    <row r="29" spans="1:9" s="11" customFormat="1" ht="14.25" customHeight="1" x14ac:dyDescent="0.15">
      <c r="A29" s="82"/>
      <c r="B29" s="82"/>
      <c r="C29" s="984" t="s">
        <v>677</v>
      </c>
      <c r="D29" s="984"/>
      <c r="E29" s="984"/>
      <c r="F29" s="984"/>
      <c r="G29" s="984"/>
      <c r="H29" s="984"/>
      <c r="I29" s="75"/>
    </row>
    <row r="30" spans="1:9" s="10" customFormat="1" x14ac:dyDescent="0.15">
      <c r="A30" s="154" t="s">
        <v>328</v>
      </c>
      <c r="B30" s="984" t="s">
        <v>183</v>
      </c>
      <c r="C30" s="984"/>
      <c r="D30" s="984"/>
      <c r="E30" s="984"/>
      <c r="F30" s="984"/>
      <c r="G30" s="984"/>
      <c r="H30" s="984"/>
    </row>
    <row r="31" spans="1:9" s="10" customFormat="1" x14ac:dyDescent="0.15"/>
    <row r="32" spans="1:9" s="10" customFormat="1" ht="13.5" customHeight="1" x14ac:dyDescent="0.15">
      <c r="A32" s="154"/>
      <c r="B32" s="984"/>
      <c r="C32" s="984"/>
      <c r="D32" s="984"/>
      <c r="E32" s="984"/>
      <c r="F32" s="984"/>
      <c r="G32" s="984"/>
      <c r="H32" s="984"/>
    </row>
    <row r="37" spans="10:10" hidden="1" x14ac:dyDescent="0.15"/>
    <row r="38" spans="10:10" hidden="1" x14ac:dyDescent="0.15">
      <c r="J38" s="57">
        <v>1</v>
      </c>
    </row>
    <row r="39" spans="10:10" hidden="1" x14ac:dyDescent="0.15">
      <c r="J39" s="57">
        <v>2</v>
      </c>
    </row>
    <row r="40" spans="10:10" hidden="1" x14ac:dyDescent="0.15">
      <c r="J40" s="57">
        <v>3</v>
      </c>
    </row>
  </sheetData>
  <sheetProtection selectLockedCells="1"/>
  <mergeCells count="39">
    <mergeCell ref="B32:H32"/>
    <mergeCell ref="B24:H24"/>
    <mergeCell ref="B26:H26"/>
    <mergeCell ref="B27:H27"/>
    <mergeCell ref="B28:H28"/>
    <mergeCell ref="C29:H29"/>
    <mergeCell ref="B30:H30"/>
    <mergeCell ref="A14:A15"/>
    <mergeCell ref="B14:C15"/>
    <mergeCell ref="D14:D15"/>
    <mergeCell ref="E14:E15"/>
    <mergeCell ref="G14:G15"/>
    <mergeCell ref="H14:H15"/>
    <mergeCell ref="I10:I11"/>
    <mergeCell ref="J10:J11"/>
    <mergeCell ref="K10:K11"/>
    <mergeCell ref="A12:A13"/>
    <mergeCell ref="B12:C13"/>
    <mergeCell ref="D12:D13"/>
    <mergeCell ref="E12:E13"/>
    <mergeCell ref="G12:G13"/>
    <mergeCell ref="H12:H13"/>
    <mergeCell ref="I12:I13"/>
    <mergeCell ref="A10:A11"/>
    <mergeCell ref="B10:C11"/>
    <mergeCell ref="D10:D11"/>
    <mergeCell ref="E10:E11"/>
    <mergeCell ref="G10:G11"/>
    <mergeCell ref="H10:H11"/>
    <mergeCell ref="F1:H1"/>
    <mergeCell ref="A2:I2"/>
    <mergeCell ref="A4:C4"/>
    <mergeCell ref="F4:H4"/>
    <mergeCell ref="F5:H5"/>
    <mergeCell ref="A8:A9"/>
    <mergeCell ref="B8:C9"/>
    <mergeCell ref="D8:D9"/>
    <mergeCell ref="F8:F9"/>
    <mergeCell ref="G8:G9"/>
  </mergeCells>
  <phoneticPr fontId="2"/>
  <dataValidations count="1">
    <dataValidation type="list" allowBlank="1" showInputMessage="1" showErrorMessage="1" prompt="該当する項目を選択してください。" sqref="H10:H15" xr:uid="{00000000-0002-0000-1000-000000000000}">
      <formula1>$J$37:$J$40</formula1>
    </dataValidation>
  </dataValidations>
  <pageMargins left="0.78740157480314965" right="0.39370078740157483" top="0.47244094488188981" bottom="0.47244094488188981" header="0.31496062992125984" footer="0.31496062992125984"/>
  <pageSetup paperSize="9" scale="93" orientation="landscape"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1"/>
  </sheetPr>
  <dimension ref="A1:I19"/>
  <sheetViews>
    <sheetView view="pageBreakPreview" zoomScale="85" zoomScaleNormal="75" zoomScaleSheetLayoutView="85" workbookViewId="0">
      <selection activeCell="B1" sqref="B1:G1"/>
    </sheetView>
  </sheetViews>
  <sheetFormatPr defaultRowHeight="13.5" x14ac:dyDescent="0.15"/>
  <cols>
    <col min="1" max="1" width="1.125" style="8" customWidth="1"/>
    <col min="2" max="3" width="5.5" style="63" customWidth="1"/>
    <col min="4" max="4" width="2.5" style="63" customWidth="1"/>
    <col min="5" max="5" width="42.5" style="63" customWidth="1"/>
    <col min="6" max="6" width="31.25" style="63" customWidth="1"/>
    <col min="7" max="7" width="0.875" style="8" customWidth="1"/>
    <col min="8" max="8" width="3.5" style="63" bestFit="1" customWidth="1"/>
    <col min="9" max="9" width="58.25" style="63" bestFit="1" customWidth="1"/>
    <col min="10" max="16384" width="9" style="63"/>
  </cols>
  <sheetData>
    <row r="1" spans="1:9" x14ac:dyDescent="0.15">
      <c r="B1" s="1099" t="s">
        <v>765</v>
      </c>
      <c r="C1" s="1099"/>
      <c r="D1" s="1099"/>
      <c r="E1" s="1099"/>
      <c r="F1" s="1099"/>
      <c r="G1" s="1099"/>
    </row>
    <row r="2" spans="1:9" ht="3.75" customHeight="1" x14ac:dyDescent="0.15">
      <c r="A2" s="63"/>
    </row>
    <row r="3" spans="1:9" ht="36" customHeight="1" x14ac:dyDescent="0.15">
      <c r="B3" s="1212" t="s">
        <v>578</v>
      </c>
      <c r="C3" s="1212"/>
      <c r="D3" s="1212"/>
      <c r="E3" s="483"/>
      <c r="F3" s="483"/>
      <c r="G3" s="63"/>
    </row>
    <row r="4" spans="1:9" ht="6.75" customHeight="1" x14ac:dyDescent="0.15">
      <c r="A4" s="63"/>
      <c r="E4" s="78"/>
      <c r="F4" s="78"/>
    </row>
    <row r="5" spans="1:9" x14ac:dyDescent="0.15">
      <c r="B5" s="114"/>
      <c r="C5" s="114"/>
      <c r="D5" s="114"/>
      <c r="E5" s="102" t="s">
        <v>343</v>
      </c>
      <c r="F5" s="171">
        <f>様式6!F4</f>
        <v>0</v>
      </c>
    </row>
    <row r="6" spans="1:9" ht="13.5" customHeight="1" x14ac:dyDescent="0.15">
      <c r="B6" s="102"/>
      <c r="C6" s="102"/>
      <c r="D6" s="102"/>
      <c r="E6" s="102" t="s">
        <v>344</v>
      </c>
      <c r="F6" s="172" t="str">
        <f>様式6!F5</f>
        <v>新富島橋補修工事</v>
      </c>
      <c r="G6" s="63"/>
    </row>
    <row r="7" spans="1:9" ht="6.75" customHeight="1" x14ac:dyDescent="0.15">
      <c r="A7" s="63"/>
      <c r="E7" s="78"/>
      <c r="F7" s="78"/>
    </row>
    <row r="8" spans="1:9" ht="13.5" customHeight="1" x14ac:dyDescent="0.15">
      <c r="A8" s="63"/>
      <c r="B8" s="102" t="s">
        <v>734</v>
      </c>
      <c r="C8" s="102"/>
      <c r="D8" s="102"/>
      <c r="E8" s="78"/>
      <c r="F8" s="78"/>
      <c r="H8" s="98"/>
      <c r="I8" s="98"/>
    </row>
    <row r="9" spans="1:9" ht="30" customHeight="1" x14ac:dyDescent="0.15">
      <c r="A9" s="157"/>
      <c r="B9" s="1207" t="s">
        <v>7</v>
      </c>
      <c r="C9" s="1208"/>
      <c r="D9" s="1209" t="s">
        <v>653</v>
      </c>
      <c r="E9" s="1210"/>
      <c r="F9" s="1211"/>
      <c r="G9" s="157"/>
      <c r="H9" s="63" t="s">
        <v>345</v>
      </c>
      <c r="I9" s="153" t="s">
        <v>411</v>
      </c>
    </row>
    <row r="10" spans="1:9" ht="30" customHeight="1" x14ac:dyDescent="0.15">
      <c r="A10" s="157"/>
      <c r="B10" s="1207" t="s">
        <v>7</v>
      </c>
      <c r="C10" s="1208"/>
      <c r="D10" s="1209" t="s">
        <v>654</v>
      </c>
      <c r="E10" s="1210"/>
      <c r="F10" s="1211"/>
      <c r="G10" s="157"/>
      <c r="I10" s="153"/>
    </row>
    <row r="11" spans="1:9" x14ac:dyDescent="0.15">
      <c r="B11" s="103"/>
      <c r="C11" s="103"/>
      <c r="D11" s="103"/>
      <c r="E11" s="103"/>
      <c r="G11" s="157"/>
      <c r="I11" s="153"/>
    </row>
    <row r="12" spans="1:9" s="98" customFormat="1" ht="100.5" customHeight="1" x14ac:dyDescent="0.15">
      <c r="A12" s="152"/>
      <c r="B12" s="214" t="s">
        <v>333</v>
      </c>
      <c r="C12" s="1158" t="s">
        <v>756</v>
      </c>
      <c r="D12" s="1158"/>
      <c r="E12" s="1158"/>
      <c r="F12" s="1158"/>
      <c r="G12" s="9"/>
    </row>
    <row r="13" spans="1:9" s="98" customFormat="1" ht="24" customHeight="1" x14ac:dyDescent="0.15">
      <c r="A13" s="9"/>
      <c r="B13" s="214" t="s">
        <v>323</v>
      </c>
      <c r="C13" s="1071" t="s">
        <v>605</v>
      </c>
      <c r="D13" s="1071"/>
      <c r="E13" s="1071"/>
      <c r="F13" s="1071"/>
      <c r="G13" s="132"/>
      <c r="H13" s="63"/>
      <c r="I13" s="63"/>
    </row>
    <row r="14" spans="1:9" ht="13.5" customHeight="1" x14ac:dyDescent="0.15">
      <c r="A14" s="152"/>
      <c r="B14" s="214" t="s">
        <v>324</v>
      </c>
      <c r="C14" s="1107" t="s">
        <v>648</v>
      </c>
      <c r="D14" s="1107"/>
      <c r="E14" s="1107"/>
      <c r="F14" s="1107"/>
      <c r="G14" s="152"/>
      <c r="H14" s="98"/>
      <c r="I14" s="98"/>
    </row>
    <row r="15" spans="1:9" ht="23.25" customHeight="1" x14ac:dyDescent="0.15">
      <c r="A15" s="157"/>
      <c r="B15" s="214" t="s">
        <v>325</v>
      </c>
      <c r="C15" s="1213" t="s">
        <v>647</v>
      </c>
      <c r="D15" s="1213"/>
      <c r="E15" s="1213"/>
      <c r="F15" s="1213"/>
      <c r="G15" s="1"/>
      <c r="H15" s="98"/>
      <c r="I15" s="98"/>
    </row>
    <row r="16" spans="1:9" x14ac:dyDescent="0.15">
      <c r="A16" s="1"/>
    </row>
    <row r="17" spans="1:1" x14ac:dyDescent="0.15">
      <c r="A17" s="1"/>
    </row>
    <row r="18" spans="1:1" x14ac:dyDescent="0.15">
      <c r="A18" s="1"/>
    </row>
    <row r="19" spans="1:1" x14ac:dyDescent="0.15">
      <c r="A19" s="1"/>
    </row>
  </sheetData>
  <sheetProtection selectLockedCells="1"/>
  <mergeCells count="10">
    <mergeCell ref="B9:C9"/>
    <mergeCell ref="D9:F9"/>
    <mergeCell ref="B1:G1"/>
    <mergeCell ref="B3:F3"/>
    <mergeCell ref="C15:F15"/>
    <mergeCell ref="B10:C10"/>
    <mergeCell ref="D10:F10"/>
    <mergeCell ref="C12:F12"/>
    <mergeCell ref="C13:F13"/>
    <mergeCell ref="C14:F14"/>
  </mergeCells>
  <phoneticPr fontId="2"/>
  <dataValidations disablePrompts="1" count="1">
    <dataValidation type="list" allowBlank="1" showInputMessage="1" showErrorMessage="1" prompt="該当する場合は○を選択してください。" sqref="B9:C10" xr:uid="{00000000-0002-0000-1100-000000000000}">
      <formula1>"　,○"</formula1>
    </dataValidation>
  </dataValidations>
  <pageMargins left="0.78740157480314965" right="0.59055118110236227" top="0.59055118110236227" bottom="0.78740157480314965" header="0.51181102362204722" footer="0.51181102362204722"/>
  <pageSetup paperSize="9" orientation="portrait"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1"/>
  </sheetPr>
  <dimension ref="A1:M48"/>
  <sheetViews>
    <sheetView view="pageBreakPreview" zoomScale="85" zoomScaleNormal="75" zoomScaleSheetLayoutView="85" workbookViewId="0">
      <selection activeCell="B1" sqref="B1:K1"/>
    </sheetView>
  </sheetViews>
  <sheetFormatPr defaultRowHeight="13.5" x14ac:dyDescent="0.15"/>
  <cols>
    <col min="1" max="1" width="1.125" style="8" customWidth="1"/>
    <col min="2" max="3" width="5.5" style="63" customWidth="1"/>
    <col min="4" max="4" width="12.875" style="63" customWidth="1"/>
    <col min="5" max="5" width="14.625" style="63" customWidth="1"/>
    <col min="6" max="6" width="8.125" style="63" customWidth="1"/>
    <col min="7" max="7" width="8.375" style="63" customWidth="1"/>
    <col min="8" max="8" width="10.625" style="63" customWidth="1"/>
    <col min="9" max="9" width="6.625" style="63" customWidth="1"/>
    <col min="10" max="10" width="15.25" style="63" customWidth="1"/>
    <col min="11" max="11" width="0.875" style="8" customWidth="1"/>
    <col min="12" max="12" width="3.5" style="63" bestFit="1" customWidth="1"/>
    <col min="13" max="13" width="92.625" style="63" customWidth="1"/>
    <col min="14" max="16384" width="9" style="63"/>
  </cols>
  <sheetData>
    <row r="1" spans="1:13" x14ac:dyDescent="0.15">
      <c r="B1" s="1099" t="s">
        <v>766</v>
      </c>
      <c r="C1" s="1099"/>
      <c r="D1" s="1099"/>
      <c r="E1" s="1099"/>
      <c r="F1" s="1099"/>
      <c r="G1" s="1099"/>
      <c r="H1" s="1099"/>
      <c r="I1" s="1099"/>
      <c r="J1" s="1099"/>
      <c r="K1" s="1099"/>
    </row>
    <row r="2" spans="1:13" ht="3.75" customHeight="1" x14ac:dyDescent="0.15">
      <c r="A2" s="63"/>
    </row>
    <row r="3" spans="1:13" ht="21" customHeight="1" x14ac:dyDescent="0.15">
      <c r="B3" s="1212" t="s">
        <v>590</v>
      </c>
      <c r="C3" s="1212"/>
      <c r="D3" s="1212"/>
      <c r="E3" s="1212"/>
      <c r="F3" s="1212"/>
      <c r="G3" s="1212"/>
      <c r="H3" s="483"/>
      <c r="I3" s="483"/>
      <c r="J3" s="483"/>
      <c r="K3" s="63"/>
    </row>
    <row r="4" spans="1:13" ht="6.75" customHeight="1" x14ac:dyDescent="0.15">
      <c r="A4" s="63"/>
      <c r="H4" s="78"/>
      <c r="I4" s="78"/>
      <c r="J4" s="78"/>
    </row>
    <row r="5" spans="1:13" x14ac:dyDescent="0.15">
      <c r="B5" s="114"/>
      <c r="C5" s="114"/>
      <c r="D5" s="114"/>
      <c r="E5" s="114"/>
      <c r="F5" s="101"/>
      <c r="G5" s="101" t="s">
        <v>343</v>
      </c>
      <c r="H5" s="1218">
        <f>様式6!F4</f>
        <v>0</v>
      </c>
      <c r="I5" s="1218"/>
      <c r="J5" s="1218"/>
    </row>
    <row r="6" spans="1:13" ht="13.5" customHeight="1" x14ac:dyDescent="0.15">
      <c r="B6" s="102"/>
      <c r="C6" s="102"/>
      <c r="D6" s="102"/>
      <c r="E6" s="102"/>
      <c r="F6" s="101"/>
      <c r="G6" s="101" t="s">
        <v>344</v>
      </c>
      <c r="H6" s="1218" t="str">
        <f>様式6!F5</f>
        <v>新富島橋補修工事</v>
      </c>
      <c r="I6" s="1218"/>
      <c r="J6" s="1218"/>
      <c r="K6" s="63"/>
    </row>
    <row r="7" spans="1:13" ht="6.75" customHeight="1" x14ac:dyDescent="0.15">
      <c r="A7" s="63"/>
      <c r="H7" s="78"/>
      <c r="I7" s="78"/>
      <c r="J7" s="78"/>
    </row>
    <row r="8" spans="1:13" ht="21.75" customHeight="1" x14ac:dyDescent="0.15">
      <c r="B8" s="1225" t="s">
        <v>606</v>
      </c>
      <c r="C8" s="1225"/>
      <c r="D8" s="1225"/>
      <c r="E8" s="324" t="s">
        <v>640</v>
      </c>
      <c r="F8" s="104"/>
      <c r="G8" s="104"/>
      <c r="H8" s="104"/>
      <c r="I8" s="104"/>
      <c r="J8" s="104"/>
      <c r="K8" s="157"/>
      <c r="L8" s="63" t="s">
        <v>642</v>
      </c>
      <c r="M8" s="153" t="s">
        <v>708</v>
      </c>
    </row>
    <row r="9" spans="1:13" ht="23.25" customHeight="1" x14ac:dyDescent="0.15">
      <c r="B9" s="1225" t="s">
        <v>607</v>
      </c>
      <c r="C9" s="1225"/>
      <c r="D9" s="1225"/>
      <c r="E9" s="1246" t="s">
        <v>655</v>
      </c>
      <c r="F9" s="1246"/>
      <c r="G9" s="1246"/>
      <c r="H9" s="104"/>
      <c r="I9" s="104"/>
      <c r="J9" s="104"/>
      <c r="K9" s="157"/>
      <c r="L9" s="63" t="s">
        <v>345</v>
      </c>
      <c r="M9" s="153" t="s">
        <v>708</v>
      </c>
    </row>
    <row r="10" spans="1:13" ht="13.5" customHeight="1" x14ac:dyDescent="0.15">
      <c r="B10" s="1225" t="s">
        <v>608</v>
      </c>
      <c r="C10" s="1225"/>
      <c r="D10" s="1225"/>
      <c r="E10" s="317" t="s">
        <v>609</v>
      </c>
      <c r="F10" s="1240" t="s">
        <v>615</v>
      </c>
      <c r="G10" s="1241"/>
      <c r="H10" s="1241"/>
      <c r="I10" s="1241"/>
      <c r="J10" s="1242"/>
      <c r="K10" s="157"/>
      <c r="L10" s="1245" t="s">
        <v>642</v>
      </c>
      <c r="M10" s="489" t="s">
        <v>686</v>
      </c>
    </row>
    <row r="11" spans="1:13" ht="13.5" customHeight="1" x14ac:dyDescent="0.15">
      <c r="B11" s="1225"/>
      <c r="C11" s="1225"/>
      <c r="D11" s="1225"/>
      <c r="E11" s="317" t="s">
        <v>610</v>
      </c>
      <c r="F11" s="1240" t="s">
        <v>616</v>
      </c>
      <c r="G11" s="1241"/>
      <c r="H11" s="1241"/>
      <c r="I11" s="1241"/>
      <c r="J11" s="1242"/>
      <c r="K11" s="157"/>
      <c r="L11" s="1245"/>
      <c r="M11" s="489"/>
    </row>
    <row r="12" spans="1:13" ht="13.5" customHeight="1" x14ac:dyDescent="0.15">
      <c r="B12" s="1225"/>
      <c r="C12" s="1225"/>
      <c r="D12" s="1225"/>
      <c r="E12" s="317" t="s">
        <v>611</v>
      </c>
      <c r="F12" s="1240" t="s">
        <v>617</v>
      </c>
      <c r="G12" s="1241"/>
      <c r="H12" s="1241"/>
      <c r="I12" s="1241"/>
      <c r="J12" s="1242"/>
      <c r="K12" s="157"/>
      <c r="L12" s="1245"/>
      <c r="M12" s="489"/>
    </row>
    <row r="13" spans="1:13" ht="13.5" customHeight="1" x14ac:dyDescent="0.15">
      <c r="B13" s="1225"/>
      <c r="C13" s="1225"/>
      <c r="D13" s="1225"/>
      <c r="E13" s="317" t="s">
        <v>612</v>
      </c>
      <c r="F13" s="1240" t="s">
        <v>618</v>
      </c>
      <c r="G13" s="1241"/>
      <c r="H13" s="1241"/>
      <c r="I13" s="1241"/>
      <c r="J13" s="1242"/>
      <c r="K13" s="157"/>
      <c r="L13" s="1245"/>
      <c r="M13" s="489"/>
    </row>
    <row r="14" spans="1:13" ht="25.5" customHeight="1" x14ac:dyDescent="0.15">
      <c r="B14" s="1230" t="s">
        <v>613</v>
      </c>
      <c r="C14" s="1231"/>
      <c r="D14" s="1232"/>
      <c r="E14" s="1233"/>
      <c r="F14" s="1233"/>
      <c r="G14" s="1233"/>
      <c r="H14" s="1233"/>
      <c r="I14" s="1233"/>
      <c r="J14" s="1233"/>
      <c r="K14" s="157"/>
      <c r="L14" s="1245"/>
      <c r="M14" s="489"/>
    </row>
    <row r="15" spans="1:13" ht="30" customHeight="1" x14ac:dyDescent="0.15">
      <c r="B15" s="1230" t="s">
        <v>614</v>
      </c>
      <c r="C15" s="1231"/>
      <c r="D15" s="1232"/>
      <c r="E15" s="316" t="s">
        <v>640</v>
      </c>
      <c r="F15" s="323" t="s">
        <v>641</v>
      </c>
      <c r="G15" s="323"/>
      <c r="H15" s="104"/>
      <c r="I15" s="104"/>
      <c r="J15" s="104"/>
      <c r="K15" s="157"/>
      <c r="L15" s="63" t="s">
        <v>642</v>
      </c>
      <c r="M15" s="153" t="s">
        <v>411</v>
      </c>
    </row>
    <row r="16" spans="1:13" ht="19.5" customHeight="1" x14ac:dyDescent="0.15">
      <c r="B16" s="1238" t="s">
        <v>619</v>
      </c>
      <c r="C16" s="1238"/>
      <c r="D16" s="1238"/>
      <c r="E16" s="1238"/>
      <c r="F16" s="1239"/>
      <c r="G16" s="1239"/>
      <c r="H16" s="1239"/>
      <c r="I16" s="1239"/>
      <c r="J16" s="1239"/>
      <c r="K16" s="157"/>
      <c r="M16" s="153"/>
    </row>
    <row r="17" spans="1:13" ht="13.5" customHeight="1" x14ac:dyDescent="0.15">
      <c r="B17" s="1219" t="s">
        <v>620</v>
      </c>
      <c r="C17" s="1220"/>
      <c r="D17" s="1221"/>
      <c r="E17" s="317" t="s">
        <v>621</v>
      </c>
      <c r="F17" s="1219" t="s">
        <v>622</v>
      </c>
      <c r="G17" s="1220"/>
      <c r="H17" s="1221"/>
      <c r="I17" s="317" t="s">
        <v>623</v>
      </c>
      <c r="J17" s="315" t="s">
        <v>624</v>
      </c>
      <c r="K17" s="157"/>
      <c r="M17" s="153"/>
    </row>
    <row r="18" spans="1:13" ht="13.5" customHeight="1" x14ac:dyDescent="0.15">
      <c r="B18" s="1222" t="s">
        <v>625</v>
      </c>
      <c r="C18" s="1223"/>
      <c r="D18" s="1224"/>
      <c r="E18" s="321" t="s">
        <v>628</v>
      </c>
      <c r="F18" s="1222" t="s">
        <v>631</v>
      </c>
      <c r="G18" s="1223"/>
      <c r="H18" s="1224"/>
      <c r="I18" s="321"/>
      <c r="J18" s="321"/>
      <c r="K18" s="157"/>
      <c r="L18" s="1245" t="s">
        <v>642</v>
      </c>
      <c r="M18" s="489" t="s">
        <v>685</v>
      </c>
    </row>
    <row r="19" spans="1:13" ht="13.5" customHeight="1" x14ac:dyDescent="0.15">
      <c r="B19" s="1222" t="s">
        <v>626</v>
      </c>
      <c r="C19" s="1223"/>
      <c r="D19" s="1224"/>
      <c r="E19" s="321" t="s">
        <v>629</v>
      </c>
      <c r="F19" s="1222" t="s">
        <v>632</v>
      </c>
      <c r="G19" s="1223"/>
      <c r="H19" s="1224"/>
      <c r="I19" s="321"/>
      <c r="J19" s="321"/>
      <c r="K19" s="157"/>
      <c r="L19" s="1245"/>
      <c r="M19" s="489"/>
    </row>
    <row r="20" spans="1:13" ht="13.5" customHeight="1" x14ac:dyDescent="0.15">
      <c r="B20" s="1222" t="s">
        <v>627</v>
      </c>
      <c r="C20" s="1223"/>
      <c r="D20" s="1224"/>
      <c r="E20" s="321" t="s">
        <v>630</v>
      </c>
      <c r="F20" s="1222" t="s">
        <v>632</v>
      </c>
      <c r="G20" s="1223"/>
      <c r="H20" s="1224"/>
      <c r="I20" s="321"/>
      <c r="J20" s="321"/>
      <c r="K20" s="157"/>
      <c r="L20" s="1245"/>
      <c r="M20" s="489"/>
    </row>
    <row r="21" spans="1:13" ht="13.5" customHeight="1" x14ac:dyDescent="0.15">
      <c r="B21" s="318"/>
      <c r="C21" s="319"/>
      <c r="D21" s="320"/>
      <c r="E21" s="321"/>
      <c r="F21" s="318"/>
      <c r="G21" s="319"/>
      <c r="H21" s="320"/>
      <c r="I21" s="321"/>
      <c r="J21" s="321"/>
      <c r="K21" s="157"/>
      <c r="L21" s="1245"/>
      <c r="M21" s="489"/>
    </row>
    <row r="22" spans="1:13" ht="13.5" customHeight="1" x14ac:dyDescent="0.15">
      <c r="B22" s="1222"/>
      <c r="C22" s="1223"/>
      <c r="D22" s="1224"/>
      <c r="E22" s="321"/>
      <c r="F22" s="1222"/>
      <c r="G22" s="1223"/>
      <c r="H22" s="1224"/>
      <c r="I22" s="321"/>
      <c r="J22" s="321"/>
      <c r="K22" s="157"/>
      <c r="L22" s="1245"/>
      <c r="M22" s="489"/>
    </row>
    <row r="23" spans="1:13" x14ac:dyDescent="0.15">
      <c r="B23" s="103"/>
      <c r="C23" s="103"/>
      <c r="D23" s="103"/>
      <c r="E23" s="103"/>
      <c r="F23" s="103"/>
      <c r="G23" s="103"/>
      <c r="H23" s="103"/>
      <c r="I23" s="103"/>
      <c r="K23" s="157"/>
      <c r="M23" s="153"/>
    </row>
    <row r="24" spans="1:13" s="98" customFormat="1" ht="78.599999999999994" customHeight="1" x14ac:dyDescent="0.15">
      <c r="A24" s="152"/>
      <c r="B24" s="322" t="s">
        <v>333</v>
      </c>
      <c r="C24" s="1229" t="s">
        <v>719</v>
      </c>
      <c r="D24" s="1229"/>
      <c r="E24" s="1229"/>
      <c r="F24" s="1229"/>
      <c r="G24" s="1229"/>
      <c r="H24" s="1229"/>
      <c r="I24" s="1229"/>
      <c r="J24" s="1229"/>
      <c r="K24" s="9"/>
    </row>
    <row r="25" spans="1:13" s="98" customFormat="1" ht="75" customHeight="1" x14ac:dyDescent="0.15">
      <c r="A25" s="152"/>
      <c r="B25" s="322" t="s">
        <v>323</v>
      </c>
      <c r="C25" s="1229" t="s">
        <v>656</v>
      </c>
      <c r="D25" s="1229"/>
      <c r="E25" s="1229"/>
      <c r="F25" s="1229"/>
      <c r="G25" s="1229"/>
      <c r="H25" s="1229"/>
      <c r="I25" s="1229"/>
      <c r="J25" s="1229"/>
      <c r="K25" s="9"/>
    </row>
    <row r="26" spans="1:13" s="98" customFormat="1" ht="25.5" customHeight="1" x14ac:dyDescent="0.15">
      <c r="A26" s="152"/>
      <c r="B26" s="322" t="s">
        <v>324</v>
      </c>
      <c r="C26" s="1229" t="s">
        <v>657</v>
      </c>
      <c r="D26" s="1229"/>
      <c r="E26" s="1229"/>
      <c r="F26" s="1229"/>
      <c r="G26" s="1229"/>
      <c r="H26" s="1229"/>
      <c r="I26" s="1229"/>
      <c r="J26" s="1229"/>
      <c r="K26" s="9"/>
    </row>
    <row r="27" spans="1:13" s="98" customFormat="1" ht="25.5" customHeight="1" x14ac:dyDescent="0.15">
      <c r="A27" s="152"/>
      <c r="B27" s="322" t="s">
        <v>325</v>
      </c>
      <c r="C27" s="1229" t="s">
        <v>658</v>
      </c>
      <c r="D27" s="1229"/>
      <c r="E27" s="1229"/>
      <c r="F27" s="1229"/>
      <c r="G27" s="1229"/>
      <c r="H27" s="1229"/>
      <c r="I27" s="1229"/>
      <c r="J27" s="1229"/>
      <c r="K27" s="9"/>
    </row>
    <row r="28" spans="1:13" s="98" customFormat="1" ht="25.5" customHeight="1" x14ac:dyDescent="0.15">
      <c r="A28" s="152"/>
      <c r="B28" s="322" t="s">
        <v>326</v>
      </c>
      <c r="C28" s="1229" t="s">
        <v>659</v>
      </c>
      <c r="D28" s="1229"/>
      <c r="E28" s="1229"/>
      <c r="F28" s="1229"/>
      <c r="G28" s="1229"/>
      <c r="H28" s="1229"/>
      <c r="I28" s="1229"/>
      <c r="J28" s="1229"/>
      <c r="K28" s="9"/>
    </row>
    <row r="29" spans="1:13" s="98" customFormat="1" ht="25.5" customHeight="1" x14ac:dyDescent="0.15">
      <c r="A29" s="152"/>
      <c r="B29" s="322" t="s">
        <v>328</v>
      </c>
      <c r="C29" s="1229" t="s">
        <v>660</v>
      </c>
      <c r="D29" s="1229"/>
      <c r="E29" s="1229"/>
      <c r="F29" s="1229"/>
      <c r="G29" s="1229"/>
      <c r="H29" s="1229"/>
      <c r="I29" s="1229"/>
      <c r="J29" s="1229"/>
      <c r="K29" s="9"/>
    </row>
    <row r="30" spans="1:13" s="98" customFormat="1" ht="38.25" customHeight="1" x14ac:dyDescent="0.15">
      <c r="A30" s="152"/>
      <c r="B30" s="322" t="s">
        <v>329</v>
      </c>
      <c r="C30" s="1094" t="s">
        <v>661</v>
      </c>
      <c r="D30" s="1094"/>
      <c r="E30" s="1094"/>
      <c r="F30" s="1094"/>
      <c r="G30" s="1094"/>
      <c r="H30" s="1094"/>
      <c r="I30" s="1094"/>
      <c r="J30" s="1094"/>
      <c r="K30" s="9"/>
    </row>
    <row r="31" spans="1:13" s="98" customFormat="1" ht="65.25" customHeight="1" x14ac:dyDescent="0.15">
      <c r="A31" s="152"/>
      <c r="B31" s="322" t="s">
        <v>633</v>
      </c>
      <c r="C31" s="1229" t="s">
        <v>720</v>
      </c>
      <c r="D31" s="1229"/>
      <c r="E31" s="1229"/>
      <c r="F31" s="1229"/>
      <c r="G31" s="1229"/>
      <c r="H31" s="1229"/>
      <c r="I31" s="1229"/>
      <c r="J31" s="1229"/>
      <c r="K31" s="9"/>
    </row>
    <row r="32" spans="1:13" s="98" customFormat="1" ht="76.5" customHeight="1" x14ac:dyDescent="0.15">
      <c r="A32" s="152"/>
      <c r="B32" s="322" t="s">
        <v>634</v>
      </c>
      <c r="C32" s="1229" t="s">
        <v>721</v>
      </c>
      <c r="D32" s="1229"/>
      <c r="E32" s="1229"/>
      <c r="F32" s="1229"/>
      <c r="G32" s="1229"/>
      <c r="H32" s="1229"/>
      <c r="I32" s="1229"/>
      <c r="J32" s="1229"/>
      <c r="K32" s="9"/>
    </row>
    <row r="33" spans="1:13" s="98" customFormat="1" ht="13.5" customHeight="1" x14ac:dyDescent="0.15">
      <c r="A33" s="152"/>
      <c r="B33" s="322" t="s">
        <v>635</v>
      </c>
      <c r="C33" s="1229" t="s">
        <v>662</v>
      </c>
      <c r="D33" s="1229"/>
      <c r="E33" s="1229"/>
      <c r="F33" s="1229"/>
      <c r="G33" s="1229"/>
      <c r="H33" s="1229"/>
      <c r="I33" s="1229"/>
      <c r="J33" s="1229"/>
      <c r="K33" s="9"/>
    </row>
    <row r="34" spans="1:13" s="98" customFormat="1" ht="29.25" customHeight="1" x14ac:dyDescent="0.15">
      <c r="A34" s="152"/>
      <c r="B34" s="322" t="s">
        <v>636</v>
      </c>
      <c r="C34" s="1229" t="s">
        <v>637</v>
      </c>
      <c r="D34" s="1229"/>
      <c r="E34" s="1229"/>
      <c r="F34" s="1229"/>
      <c r="G34" s="1229"/>
      <c r="H34" s="1229"/>
      <c r="I34" s="1229"/>
      <c r="J34" s="1229"/>
      <c r="K34" s="9"/>
    </row>
    <row r="35" spans="1:13" s="98" customFormat="1" ht="13.5" customHeight="1" x14ac:dyDescent="0.15">
      <c r="A35" s="152"/>
      <c r="B35" s="214"/>
      <c r="C35" s="314"/>
      <c r="D35" s="314"/>
      <c r="E35" s="314"/>
      <c r="F35" s="314"/>
      <c r="G35" s="314"/>
      <c r="H35" s="314"/>
      <c r="I35" s="314"/>
      <c r="J35" s="314"/>
      <c r="K35" s="9"/>
    </row>
    <row r="36" spans="1:13" ht="17.25" x14ac:dyDescent="0.15">
      <c r="B36" s="325" t="s">
        <v>639</v>
      </c>
      <c r="C36" s="103"/>
      <c r="D36" s="103"/>
      <c r="E36" s="103"/>
      <c r="F36" s="103"/>
      <c r="G36" s="103"/>
      <c r="H36" s="103"/>
      <c r="I36" s="103"/>
      <c r="J36" s="123"/>
      <c r="K36" s="157"/>
      <c r="M36" s="153"/>
    </row>
    <row r="37" spans="1:13" ht="12.75" customHeight="1" x14ac:dyDescent="0.15">
      <c r="B37" s="325"/>
      <c r="C37" s="103"/>
      <c r="D37" s="103"/>
      <c r="E37" s="103"/>
      <c r="F37" s="103"/>
      <c r="G37" s="103"/>
      <c r="H37" s="103"/>
      <c r="I37" s="103"/>
      <c r="K37" s="157"/>
      <c r="M37" s="153"/>
    </row>
    <row r="38" spans="1:13" x14ac:dyDescent="0.15">
      <c r="B38" s="103" t="s">
        <v>663</v>
      </c>
      <c r="C38" s="103"/>
      <c r="D38" s="103"/>
      <c r="E38" s="103"/>
      <c r="F38" s="103"/>
      <c r="G38" s="103"/>
      <c r="H38" s="103"/>
      <c r="I38" s="103"/>
      <c r="K38" s="157"/>
      <c r="M38" s="153"/>
    </row>
    <row r="39" spans="1:13" ht="57.75" customHeight="1" x14ac:dyDescent="0.15">
      <c r="B39" s="1227" t="s">
        <v>664</v>
      </c>
      <c r="C39" s="1228"/>
      <c r="D39" s="1228"/>
      <c r="E39" s="1228"/>
      <c r="F39" s="1228"/>
      <c r="G39" s="1228"/>
      <c r="H39" s="1228"/>
      <c r="I39" s="1228"/>
      <c r="J39" s="1228"/>
      <c r="K39" s="157"/>
      <c r="M39" s="153"/>
    </row>
    <row r="40" spans="1:13" x14ac:dyDescent="0.15">
      <c r="B40" s="103"/>
      <c r="C40" s="103"/>
      <c r="D40" s="103"/>
      <c r="E40" s="103"/>
      <c r="F40" s="103"/>
      <c r="G40" s="103"/>
      <c r="H40" s="103"/>
      <c r="I40" s="103"/>
      <c r="J40" s="123"/>
      <c r="K40" s="157"/>
      <c r="M40" s="153"/>
    </row>
    <row r="41" spans="1:13" x14ac:dyDescent="0.15">
      <c r="B41" s="103" t="s">
        <v>665</v>
      </c>
      <c r="C41" s="103"/>
      <c r="D41" s="103"/>
      <c r="E41" s="103"/>
      <c r="F41" s="103"/>
      <c r="G41" s="103"/>
      <c r="H41" s="103"/>
      <c r="I41" s="103"/>
      <c r="K41" s="157"/>
      <c r="M41" s="153"/>
    </row>
    <row r="42" spans="1:13" ht="30" customHeight="1" x14ac:dyDescent="0.15">
      <c r="B42" s="1234" t="s">
        <v>666</v>
      </c>
      <c r="C42" s="1234"/>
      <c r="D42" s="1234"/>
      <c r="E42" s="1234"/>
      <c r="F42" s="1234"/>
      <c r="G42" s="1234"/>
      <c r="H42" s="1234"/>
      <c r="I42" s="1234"/>
      <c r="J42" s="1234"/>
      <c r="K42" s="157"/>
      <c r="M42" s="153"/>
    </row>
    <row r="43" spans="1:13" ht="15.75" customHeight="1" x14ac:dyDescent="0.15">
      <c r="B43" s="1244" t="s">
        <v>638</v>
      </c>
      <c r="C43" s="1244"/>
      <c r="D43" s="1244"/>
      <c r="E43" s="1244"/>
      <c r="F43" s="1244"/>
      <c r="G43" s="1243" t="s">
        <v>667</v>
      </c>
      <c r="H43" s="1243"/>
      <c r="I43" s="1243"/>
      <c r="J43" s="1243"/>
      <c r="K43" s="157"/>
      <c r="M43" s="153"/>
    </row>
    <row r="44" spans="1:13" ht="71.25" customHeight="1" x14ac:dyDescent="0.15">
      <c r="B44" s="1226" t="s">
        <v>668</v>
      </c>
      <c r="C44" s="1226"/>
      <c r="D44" s="1226"/>
      <c r="E44" s="1226"/>
      <c r="F44" s="1226"/>
      <c r="G44" s="1235" t="s">
        <v>669</v>
      </c>
      <c r="H44" s="1236"/>
      <c r="I44" s="1236"/>
      <c r="J44" s="1237"/>
      <c r="K44" s="157"/>
      <c r="M44" s="153"/>
    </row>
    <row r="45" spans="1:13" ht="57" customHeight="1" x14ac:dyDescent="0.15">
      <c r="B45" s="1226" t="s">
        <v>670</v>
      </c>
      <c r="C45" s="1226"/>
      <c r="D45" s="1226"/>
      <c r="E45" s="1226"/>
      <c r="F45" s="1226"/>
      <c r="G45" s="1235" t="s">
        <v>671</v>
      </c>
      <c r="H45" s="1236"/>
      <c r="I45" s="1236"/>
      <c r="J45" s="1237"/>
      <c r="K45" s="157"/>
      <c r="M45" s="153"/>
    </row>
    <row r="46" spans="1:13" ht="48" customHeight="1" x14ac:dyDescent="0.15">
      <c r="B46" s="1226" t="s">
        <v>672</v>
      </c>
      <c r="C46" s="1226"/>
      <c r="D46" s="1226"/>
      <c r="E46" s="1226"/>
      <c r="F46" s="1226"/>
      <c r="G46" s="1235" t="s">
        <v>673</v>
      </c>
      <c r="H46" s="1236"/>
      <c r="I46" s="1236"/>
      <c r="J46" s="1237"/>
      <c r="K46" s="157"/>
      <c r="M46" s="153"/>
    </row>
    <row r="47" spans="1:13" ht="15" customHeight="1" x14ac:dyDescent="0.15">
      <c r="B47" s="1226" t="s">
        <v>674</v>
      </c>
      <c r="C47" s="1226"/>
      <c r="D47" s="1226"/>
      <c r="E47" s="1226"/>
      <c r="F47" s="1226"/>
      <c r="G47" s="1235" t="s">
        <v>675</v>
      </c>
      <c r="H47" s="1236"/>
      <c r="I47" s="1236"/>
      <c r="J47" s="1237"/>
      <c r="K47" s="157"/>
      <c r="M47" s="153"/>
    </row>
    <row r="48" spans="1:13" ht="15" customHeight="1" x14ac:dyDescent="0.15">
      <c r="A48" s="63"/>
      <c r="B48" s="1214" t="s">
        <v>676</v>
      </c>
      <c r="C48" s="1214"/>
      <c r="D48" s="1214"/>
      <c r="E48" s="1214"/>
      <c r="F48" s="1214"/>
      <c r="G48" s="1215"/>
      <c r="H48" s="1216"/>
      <c r="I48" s="1216"/>
      <c r="J48" s="1217"/>
      <c r="K48" s="157"/>
      <c r="M48" s="153"/>
    </row>
  </sheetData>
  <sheetProtection selectLockedCells="1"/>
  <mergeCells count="54">
    <mergeCell ref="C24:J24"/>
    <mergeCell ref="L10:L14"/>
    <mergeCell ref="M10:M14"/>
    <mergeCell ref="E9:G9"/>
    <mergeCell ref="L18:L22"/>
    <mergeCell ref="M18:M22"/>
    <mergeCell ref="G45:J45"/>
    <mergeCell ref="B44:F44"/>
    <mergeCell ref="G47:J47"/>
    <mergeCell ref="G44:J44"/>
    <mergeCell ref="B16:J16"/>
    <mergeCell ref="F22:H22"/>
    <mergeCell ref="B18:D18"/>
    <mergeCell ref="B19:D19"/>
    <mergeCell ref="F19:H19"/>
    <mergeCell ref="F20:H20"/>
    <mergeCell ref="B20:D20"/>
    <mergeCell ref="G43:J43"/>
    <mergeCell ref="B43:F43"/>
    <mergeCell ref="C25:J25"/>
    <mergeCell ref="C30:J30"/>
    <mergeCell ref="C32:J32"/>
    <mergeCell ref="B1:K1"/>
    <mergeCell ref="B3:J3"/>
    <mergeCell ref="B10:D13"/>
    <mergeCell ref="C31:J31"/>
    <mergeCell ref="C28:J28"/>
    <mergeCell ref="C29:J29"/>
    <mergeCell ref="B14:D14"/>
    <mergeCell ref="E14:J14"/>
    <mergeCell ref="B15:D15"/>
    <mergeCell ref="B17:D17"/>
    <mergeCell ref="C27:J27"/>
    <mergeCell ref="C26:J26"/>
    <mergeCell ref="F10:J10"/>
    <mergeCell ref="F13:J13"/>
    <mergeCell ref="F12:J12"/>
    <mergeCell ref="F11:J11"/>
    <mergeCell ref="B48:J48"/>
    <mergeCell ref="H5:J5"/>
    <mergeCell ref="H6:J6"/>
    <mergeCell ref="F17:H17"/>
    <mergeCell ref="F18:H18"/>
    <mergeCell ref="B22:D22"/>
    <mergeCell ref="B8:D8"/>
    <mergeCell ref="B9:D9"/>
    <mergeCell ref="B45:F45"/>
    <mergeCell ref="B39:J39"/>
    <mergeCell ref="C33:J33"/>
    <mergeCell ref="B42:J42"/>
    <mergeCell ref="C34:J34"/>
    <mergeCell ref="B47:F47"/>
    <mergeCell ref="B46:F46"/>
    <mergeCell ref="G46:J46"/>
  </mergeCells>
  <phoneticPr fontId="2"/>
  <dataValidations count="2">
    <dataValidation type="list" allowBlank="1" showInputMessage="1" showErrorMessage="1" sqref="E15 E8" xr:uid="{00000000-0002-0000-1200-000000000000}">
      <formula1>"有,無"</formula1>
    </dataValidation>
    <dataValidation type="list" allowBlank="1" showInputMessage="1" showErrorMessage="1" sqref="E9:G9" xr:uid="{00000000-0002-0000-1200-000001000000}">
      <formula1>"自社保有船,自社保有船以外（傭船契約等）"</formula1>
    </dataValidation>
  </dataValidations>
  <pageMargins left="0.78740157480314965" right="0.59055118110236227" top="0.59055118110236227" bottom="0.78740157480314965" header="0.51181102362204722" footer="0.51181102362204722"/>
  <pageSetup paperSize="9" scale="98" orientation="portrait" r:id="rId1"/>
  <headerFooter alignWithMargins="0"/>
  <rowBreaks count="1" manualBreakCount="1">
    <brk id="34" max="10" man="1"/>
  </rowBreak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indexed="15"/>
    <pageSetUpPr fitToPage="1"/>
  </sheetPr>
  <dimension ref="A1:I43"/>
  <sheetViews>
    <sheetView tabSelected="1" view="pageBreakPreview" zoomScaleNormal="100" zoomScaleSheetLayoutView="100" workbookViewId="0">
      <selection sqref="A1:G1"/>
    </sheetView>
  </sheetViews>
  <sheetFormatPr defaultRowHeight="13.5" x14ac:dyDescent="0.15"/>
  <cols>
    <col min="1" max="1" width="3.5" style="63" customWidth="1"/>
    <col min="2" max="2" width="9.875" style="63" customWidth="1"/>
    <col min="3" max="3" width="25" style="63" customWidth="1"/>
    <col min="4" max="4" width="2.5" style="63" customWidth="1"/>
    <col min="5" max="5" width="38.5" style="63" customWidth="1"/>
    <col min="6" max="6" width="8.875" style="63" customWidth="1"/>
    <col min="7" max="7" width="2.625" style="63" customWidth="1"/>
    <col min="8" max="8" width="3.5" style="63" bestFit="1" customWidth="1"/>
    <col min="9" max="9" width="58.25" style="63" bestFit="1" customWidth="1"/>
    <col min="10" max="16384" width="9" style="63"/>
  </cols>
  <sheetData>
    <row r="1" spans="1:9" x14ac:dyDescent="0.15">
      <c r="A1" s="490" t="s">
        <v>806</v>
      </c>
      <c r="B1" s="490"/>
      <c r="C1" s="490"/>
      <c r="D1" s="490"/>
      <c r="E1" s="490"/>
      <c r="F1" s="490"/>
      <c r="G1" s="490"/>
    </row>
    <row r="2" spans="1:9" ht="17.25" x14ac:dyDescent="0.15">
      <c r="A2" s="78"/>
      <c r="B2" s="483" t="s">
        <v>361</v>
      </c>
      <c r="C2" s="484"/>
      <c r="D2" s="484"/>
      <c r="E2" s="484"/>
      <c r="F2" s="5"/>
      <c r="G2" s="101"/>
    </row>
    <row r="3" spans="1:9" ht="13.5" customHeight="1" x14ac:dyDescent="0.15">
      <c r="A3" s="122"/>
      <c r="B3" s="122"/>
      <c r="C3" s="122"/>
      <c r="D3" s="122"/>
      <c r="E3" s="124"/>
      <c r="F3" s="124" t="s">
        <v>679</v>
      </c>
      <c r="G3" s="101"/>
    </row>
    <row r="4" spans="1:9" ht="13.5" customHeight="1" x14ac:dyDescent="0.15">
      <c r="A4" s="491" t="s">
        <v>760</v>
      </c>
      <c r="B4" s="492"/>
      <c r="C4" s="492"/>
      <c r="D4" s="208"/>
      <c r="E4" s="122"/>
      <c r="F4" s="122"/>
      <c r="G4" s="101"/>
      <c r="H4" s="78"/>
    </row>
    <row r="5" spans="1:9" ht="13.5" customHeight="1" x14ac:dyDescent="0.15">
      <c r="A5" s="491"/>
      <c r="B5" s="492"/>
      <c r="C5" s="492"/>
      <c r="D5" s="208"/>
      <c r="E5" s="122"/>
      <c r="F5" s="122"/>
      <c r="G5" s="101"/>
    </row>
    <row r="6" spans="1:9" x14ac:dyDescent="0.15">
      <c r="B6" s="101"/>
      <c r="C6" s="216" t="s">
        <v>362</v>
      </c>
      <c r="D6" s="215"/>
      <c r="E6" s="513"/>
      <c r="F6" s="513"/>
      <c r="G6" s="102"/>
      <c r="I6" s="485"/>
    </row>
    <row r="7" spans="1:9" ht="17.25" x14ac:dyDescent="0.15">
      <c r="B7" s="101"/>
      <c r="C7" s="216" t="s">
        <v>364</v>
      </c>
      <c r="D7" s="215"/>
      <c r="E7" s="513"/>
      <c r="F7" s="513"/>
      <c r="G7" s="102"/>
      <c r="H7" s="78"/>
      <c r="I7" s="486"/>
    </row>
    <row r="8" spans="1:9" ht="17.25" x14ac:dyDescent="0.15">
      <c r="B8" s="101"/>
      <c r="C8" s="216" t="s">
        <v>777</v>
      </c>
      <c r="D8" s="215"/>
      <c r="E8" s="513"/>
      <c r="F8" s="513"/>
      <c r="G8" s="101"/>
      <c r="H8" s="78"/>
      <c r="I8" s="78"/>
    </row>
    <row r="9" spans="1:9" ht="17.25" x14ac:dyDescent="0.15">
      <c r="A9" s="101"/>
      <c r="B9" s="101"/>
      <c r="C9" s="101"/>
      <c r="D9" s="101"/>
      <c r="E9" s="101"/>
      <c r="F9" s="101"/>
      <c r="G9" s="101"/>
      <c r="H9" s="78"/>
      <c r="I9" s="78"/>
    </row>
    <row r="10" spans="1:9" ht="29.25" customHeight="1" x14ac:dyDescent="0.15">
      <c r="A10" s="519" t="s">
        <v>782</v>
      </c>
      <c r="B10" s="519"/>
      <c r="C10" s="519"/>
      <c r="D10" s="519"/>
      <c r="E10" s="519"/>
      <c r="F10" s="519"/>
      <c r="I10" s="153"/>
    </row>
    <row r="11" spans="1:9" ht="13.5" customHeight="1" x14ac:dyDescent="0.15">
      <c r="A11" s="121"/>
      <c r="B11" s="121"/>
      <c r="C11" s="121"/>
      <c r="D11" s="121"/>
      <c r="E11" s="121"/>
      <c r="F11" s="121"/>
      <c r="H11" s="78"/>
    </row>
    <row r="12" spans="1:9" ht="13.5" customHeight="1" x14ac:dyDescent="0.15">
      <c r="A12" s="121" t="s">
        <v>181</v>
      </c>
      <c r="B12" s="121"/>
      <c r="C12" s="368"/>
      <c r="D12" s="369"/>
      <c r="E12" s="370"/>
      <c r="H12" s="78"/>
    </row>
    <row r="13" spans="1:9" x14ac:dyDescent="0.15">
      <c r="A13" s="121"/>
      <c r="B13" s="121" t="s">
        <v>460</v>
      </c>
      <c r="C13" s="121"/>
      <c r="D13" s="121"/>
      <c r="E13" s="121"/>
      <c r="F13" s="121"/>
    </row>
    <row r="14" spans="1:9" x14ac:dyDescent="0.15">
      <c r="A14" s="121"/>
      <c r="B14" s="121" t="s">
        <v>462</v>
      </c>
      <c r="C14" s="121"/>
      <c r="D14" s="121"/>
      <c r="E14" s="121"/>
      <c r="F14" s="121"/>
    </row>
    <row r="15" spans="1:9" x14ac:dyDescent="0.15">
      <c r="A15" s="121"/>
      <c r="B15" s="121" t="s">
        <v>461</v>
      </c>
      <c r="C15" s="121"/>
      <c r="D15" s="121"/>
      <c r="E15" s="121"/>
      <c r="F15" s="121"/>
    </row>
    <row r="16" spans="1:9" ht="27.75" customHeight="1" thickBot="1" x14ac:dyDescent="0.2">
      <c r="A16" s="121"/>
      <c r="B16" s="217" t="s">
        <v>491</v>
      </c>
      <c r="C16" s="218" t="s">
        <v>492</v>
      </c>
      <c r="D16" s="517" t="s">
        <v>118</v>
      </c>
      <c r="E16" s="518"/>
      <c r="F16" s="219" t="s">
        <v>495</v>
      </c>
    </row>
    <row r="17" spans="1:9" ht="27" customHeight="1" thickTop="1" x14ac:dyDescent="0.15">
      <c r="A17" s="121"/>
      <c r="B17" s="220" t="s">
        <v>68</v>
      </c>
      <c r="C17" s="221" t="s">
        <v>1</v>
      </c>
      <c r="D17" s="493" t="s">
        <v>85</v>
      </c>
      <c r="E17" s="494"/>
      <c r="F17" s="222" t="s">
        <v>182</v>
      </c>
      <c r="H17" s="63" t="s">
        <v>345</v>
      </c>
      <c r="I17" s="153" t="s">
        <v>411</v>
      </c>
    </row>
    <row r="18" spans="1:9" ht="27" customHeight="1" x14ac:dyDescent="0.15">
      <c r="A18" s="121"/>
      <c r="B18" s="220" t="s">
        <v>68</v>
      </c>
      <c r="C18" s="375" t="s">
        <v>2</v>
      </c>
      <c r="D18" s="495" t="s">
        <v>0</v>
      </c>
      <c r="E18" s="496"/>
      <c r="F18" s="376" t="s">
        <v>485</v>
      </c>
      <c r="I18" s="153" t="s">
        <v>464</v>
      </c>
    </row>
    <row r="19" spans="1:9" ht="27" customHeight="1" x14ac:dyDescent="0.15">
      <c r="B19" s="223"/>
      <c r="C19" s="224" t="s">
        <v>3</v>
      </c>
      <c r="D19" s="497" t="s">
        <v>138</v>
      </c>
      <c r="E19" s="498"/>
      <c r="F19" s="225" t="s">
        <v>486</v>
      </c>
      <c r="I19" s="153"/>
    </row>
    <row r="20" spans="1:9" ht="27" customHeight="1" x14ac:dyDescent="0.15">
      <c r="B20" s="223" t="s">
        <v>68</v>
      </c>
      <c r="C20" s="224" t="s">
        <v>4</v>
      </c>
      <c r="D20" s="497" t="s">
        <v>196</v>
      </c>
      <c r="E20" s="498"/>
      <c r="F20" s="225" t="s">
        <v>160</v>
      </c>
    </row>
    <row r="21" spans="1:9" ht="27" customHeight="1" x14ac:dyDescent="0.15">
      <c r="B21" s="223" t="s">
        <v>68</v>
      </c>
      <c r="C21" s="375" t="s">
        <v>387</v>
      </c>
      <c r="D21" s="495" t="s">
        <v>772</v>
      </c>
      <c r="E21" s="496"/>
      <c r="F21" s="222" t="s">
        <v>182</v>
      </c>
    </row>
    <row r="22" spans="1:9" ht="27" customHeight="1" x14ac:dyDescent="0.15">
      <c r="B22" s="223" t="s">
        <v>68</v>
      </c>
      <c r="C22" s="375" t="s">
        <v>388</v>
      </c>
      <c r="D22" s="495" t="s">
        <v>147</v>
      </c>
      <c r="E22" s="496"/>
      <c r="F22" s="376" t="s">
        <v>562</v>
      </c>
    </row>
    <row r="23" spans="1:9" ht="27" customHeight="1" x14ac:dyDescent="0.15">
      <c r="B23" s="223"/>
      <c r="C23" s="224" t="s">
        <v>389</v>
      </c>
      <c r="D23" s="497" t="s">
        <v>148</v>
      </c>
      <c r="E23" s="498"/>
      <c r="F23" s="225" t="s">
        <v>487</v>
      </c>
    </row>
    <row r="24" spans="1:9" ht="27" customHeight="1" x14ac:dyDescent="0.15">
      <c r="B24" s="223"/>
      <c r="C24" s="224" t="s">
        <v>390</v>
      </c>
      <c r="D24" s="497" t="s">
        <v>149</v>
      </c>
      <c r="E24" s="498"/>
      <c r="F24" s="225" t="s">
        <v>488</v>
      </c>
    </row>
    <row r="25" spans="1:9" ht="27" customHeight="1" x14ac:dyDescent="0.15">
      <c r="B25" s="223"/>
      <c r="C25" s="224" t="s">
        <v>391</v>
      </c>
      <c r="D25" s="499" t="s">
        <v>783</v>
      </c>
      <c r="E25" s="500"/>
      <c r="F25" s="225" t="s">
        <v>709</v>
      </c>
    </row>
    <row r="26" spans="1:9" ht="27" customHeight="1" x14ac:dyDescent="0.15">
      <c r="B26" s="223"/>
      <c r="C26" s="224" t="s">
        <v>392</v>
      </c>
      <c r="D26" s="487" t="s">
        <v>695</v>
      </c>
      <c r="E26" s="488"/>
      <c r="F26" s="225" t="s">
        <v>736</v>
      </c>
    </row>
    <row r="27" spans="1:9" ht="27" customHeight="1" x14ac:dyDescent="0.15">
      <c r="B27" s="223"/>
      <c r="C27" s="224" t="s">
        <v>557</v>
      </c>
      <c r="D27" s="509" t="s">
        <v>545</v>
      </c>
      <c r="E27" s="510"/>
      <c r="F27" s="222" t="s">
        <v>182</v>
      </c>
    </row>
    <row r="28" spans="1:9" ht="27" customHeight="1" x14ac:dyDescent="0.15">
      <c r="B28" s="223"/>
      <c r="C28" s="514" t="s">
        <v>496</v>
      </c>
      <c r="D28" s="515"/>
      <c r="E28" s="515"/>
      <c r="F28" s="516"/>
    </row>
    <row r="29" spans="1:9" ht="18" customHeight="1" x14ac:dyDescent="0.15">
      <c r="B29" s="226" t="s">
        <v>7</v>
      </c>
      <c r="C29" s="504" t="s">
        <v>489</v>
      </c>
      <c r="D29" s="505"/>
      <c r="E29" s="505"/>
      <c r="F29" s="506"/>
      <c r="I29" s="489"/>
    </row>
    <row r="30" spans="1:9" ht="13.5" customHeight="1" x14ac:dyDescent="0.15">
      <c r="A30" s="153" t="s">
        <v>360</v>
      </c>
      <c r="B30" s="227" t="s">
        <v>7</v>
      </c>
      <c r="C30" s="520" t="s">
        <v>493</v>
      </c>
      <c r="D30" s="521"/>
      <c r="E30" s="521"/>
      <c r="F30" s="522"/>
      <c r="I30" s="489"/>
    </row>
    <row r="31" spans="1:9" ht="13.5" customHeight="1" x14ac:dyDescent="0.15">
      <c r="A31" s="153"/>
      <c r="B31" s="228"/>
      <c r="C31" s="520"/>
      <c r="D31" s="521"/>
      <c r="E31" s="521"/>
      <c r="F31" s="522"/>
      <c r="I31" s="489"/>
    </row>
    <row r="32" spans="1:9" ht="13.5" customHeight="1" x14ac:dyDescent="0.15">
      <c r="A32" s="153"/>
      <c r="B32" s="228"/>
      <c r="C32" s="520" t="s">
        <v>494</v>
      </c>
      <c r="D32" s="521"/>
      <c r="E32" s="521"/>
      <c r="F32" s="522"/>
      <c r="I32" s="489"/>
    </row>
    <row r="33" spans="1:9" ht="22.5" customHeight="1" x14ac:dyDescent="0.15">
      <c r="A33" s="153"/>
      <c r="B33" s="228"/>
      <c r="C33" s="520"/>
      <c r="D33" s="521"/>
      <c r="E33" s="521"/>
      <c r="F33" s="522"/>
      <c r="I33" s="489"/>
    </row>
    <row r="34" spans="1:9" ht="12" customHeight="1" x14ac:dyDescent="0.15">
      <c r="A34" s="153"/>
      <c r="B34" s="228"/>
      <c r="C34" s="341"/>
      <c r="D34" s="342"/>
      <c r="E34" s="342"/>
      <c r="F34" s="343"/>
      <c r="I34" s="489"/>
    </row>
    <row r="35" spans="1:9" ht="13.5" customHeight="1" x14ac:dyDescent="0.15">
      <c r="A35" s="153"/>
      <c r="B35" s="228"/>
      <c r="C35" s="523" t="s">
        <v>490</v>
      </c>
      <c r="D35" s="524"/>
      <c r="E35" s="524"/>
      <c r="F35" s="525"/>
      <c r="I35" s="489"/>
    </row>
    <row r="36" spans="1:9" x14ac:dyDescent="0.15">
      <c r="B36" s="123"/>
      <c r="C36" s="123"/>
      <c r="D36" s="123"/>
    </row>
    <row r="37" spans="1:9" x14ac:dyDescent="0.15">
      <c r="A37" s="121" t="s">
        <v>778</v>
      </c>
    </row>
    <row r="38" spans="1:9" ht="27" customHeight="1" x14ac:dyDescent="0.15">
      <c r="B38" s="63" t="s">
        <v>779</v>
      </c>
      <c r="D38" s="153"/>
    </row>
    <row r="40" spans="1:9" x14ac:dyDescent="0.15">
      <c r="A40" s="63" t="s">
        <v>69</v>
      </c>
    </row>
    <row r="41" spans="1:9" ht="24" customHeight="1" x14ac:dyDescent="0.15">
      <c r="B41" s="229" t="s">
        <v>70</v>
      </c>
      <c r="C41" s="511" t="s">
        <v>9</v>
      </c>
      <c r="D41" s="511"/>
      <c r="E41" s="511"/>
      <c r="F41" s="511"/>
      <c r="H41" s="63" t="s">
        <v>345</v>
      </c>
      <c r="I41" s="153" t="s">
        <v>374</v>
      </c>
    </row>
    <row r="42" spans="1:9" ht="24" customHeight="1" x14ac:dyDescent="0.15">
      <c r="B42" s="229" t="s">
        <v>71</v>
      </c>
      <c r="C42" s="511" t="s">
        <v>9</v>
      </c>
      <c r="D42" s="511"/>
      <c r="E42" s="511"/>
      <c r="F42" s="511"/>
    </row>
    <row r="43" spans="1:9" ht="24" customHeight="1" x14ac:dyDescent="0.15">
      <c r="B43" s="229" t="s">
        <v>72</v>
      </c>
      <c r="C43" s="511" t="s">
        <v>9</v>
      </c>
      <c r="D43" s="511"/>
      <c r="E43" s="511"/>
      <c r="F43" s="511"/>
    </row>
  </sheetData>
  <sheetProtection selectLockedCells="1"/>
  <mergeCells count="33">
    <mergeCell ref="C43:F43"/>
    <mergeCell ref="C41:F41"/>
    <mergeCell ref="C42:F42"/>
    <mergeCell ref="C29:F29"/>
    <mergeCell ref="I29:I31"/>
    <mergeCell ref="C30:F30"/>
    <mergeCell ref="C31:F31"/>
    <mergeCell ref="C32:F32"/>
    <mergeCell ref="I32:I35"/>
    <mergeCell ref="C33:F33"/>
    <mergeCell ref="C35:F35"/>
    <mergeCell ref="D26:E26"/>
    <mergeCell ref="D27:E27"/>
    <mergeCell ref="C28:F28"/>
    <mergeCell ref="D20:E20"/>
    <mergeCell ref="D23:E23"/>
    <mergeCell ref="D24:E24"/>
    <mergeCell ref="D25:E25"/>
    <mergeCell ref="D21:E21"/>
    <mergeCell ref="D22:E22"/>
    <mergeCell ref="D19:E19"/>
    <mergeCell ref="A1:G1"/>
    <mergeCell ref="B2:E2"/>
    <mergeCell ref="A4:C4"/>
    <mergeCell ref="A5:C5"/>
    <mergeCell ref="E6:F6"/>
    <mergeCell ref="D18:E18"/>
    <mergeCell ref="D17:E17"/>
    <mergeCell ref="I6:I7"/>
    <mergeCell ref="E7:F7"/>
    <mergeCell ref="E8:F8"/>
    <mergeCell ref="A10:F10"/>
    <mergeCell ref="D16:E16"/>
  </mergeCells>
  <phoneticPr fontId="2"/>
  <dataValidations count="1">
    <dataValidation type="list" allowBlank="1" showInputMessage="1" showErrorMessage="1" prompt="選んでください" sqref="B17:B28" xr:uid="{00000000-0002-0000-0100-000000000000}">
      <formula1>"　,○"</formula1>
    </dataValidation>
  </dataValidations>
  <pageMargins left="0.74803149606299213" right="0.62992125984251968" top="0.51181102362204722" bottom="0.39370078740157483" header="0.35433070866141736" footer="0.31496062992125984"/>
  <pageSetup paperSize="9" fitToWidth="0"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89089" r:id="rId4" name="Check Box 1">
              <controlPr defaultSize="0" autoFill="0" autoLine="0" autoPict="0">
                <anchor moveWithCells="1">
                  <from>
                    <xdr:col>2</xdr:col>
                    <xdr:colOff>85725</xdr:colOff>
                    <xdr:row>28</xdr:row>
                    <xdr:rowOff>161925</xdr:rowOff>
                  </from>
                  <to>
                    <xdr:col>3</xdr:col>
                    <xdr:colOff>85725</xdr:colOff>
                    <xdr:row>30</xdr:row>
                    <xdr:rowOff>0</xdr:rowOff>
                  </to>
                </anchor>
              </controlPr>
            </control>
          </mc:Choice>
        </mc:AlternateContent>
        <mc:AlternateContent xmlns:mc="http://schemas.openxmlformats.org/markup-compatibility/2006">
          <mc:Choice Requires="x14">
            <control shapeId="89090" r:id="rId5" name="Check Box 2">
              <controlPr defaultSize="0" autoFill="0" autoLine="0" autoPict="0">
                <anchor moveWithCells="1">
                  <from>
                    <xdr:col>2</xdr:col>
                    <xdr:colOff>95250</xdr:colOff>
                    <xdr:row>29</xdr:row>
                    <xdr:rowOff>123825</xdr:rowOff>
                  </from>
                  <to>
                    <xdr:col>2</xdr:col>
                    <xdr:colOff>1447800</xdr:colOff>
                    <xdr:row>31</xdr:row>
                    <xdr:rowOff>19050</xdr:rowOff>
                  </to>
                </anchor>
              </controlPr>
            </control>
          </mc:Choice>
        </mc:AlternateContent>
        <mc:AlternateContent xmlns:mc="http://schemas.openxmlformats.org/markup-compatibility/2006">
          <mc:Choice Requires="x14">
            <control shapeId="89091" r:id="rId6" name="Check Box 3">
              <controlPr defaultSize="0" autoFill="0" autoLine="0" autoPict="0">
                <anchor moveWithCells="1">
                  <from>
                    <xdr:col>2</xdr:col>
                    <xdr:colOff>1590675</xdr:colOff>
                    <xdr:row>29</xdr:row>
                    <xdr:rowOff>133350</xdr:rowOff>
                  </from>
                  <to>
                    <xdr:col>4</xdr:col>
                    <xdr:colOff>1990725</xdr:colOff>
                    <xdr:row>31</xdr:row>
                    <xdr:rowOff>38100</xdr:rowOff>
                  </to>
                </anchor>
              </controlPr>
            </control>
          </mc:Choice>
        </mc:AlternateContent>
        <mc:AlternateContent xmlns:mc="http://schemas.openxmlformats.org/markup-compatibility/2006">
          <mc:Choice Requires="x14">
            <control shapeId="89092" r:id="rId7" name="Check Box 4">
              <controlPr defaultSize="0" autoFill="0" autoLine="0" autoPict="0">
                <anchor moveWithCells="1">
                  <from>
                    <xdr:col>2</xdr:col>
                    <xdr:colOff>85725</xdr:colOff>
                    <xdr:row>32</xdr:row>
                    <xdr:rowOff>19050</xdr:rowOff>
                  </from>
                  <to>
                    <xdr:col>5</xdr:col>
                    <xdr:colOff>276225</xdr:colOff>
                    <xdr:row>32</xdr:row>
                    <xdr:rowOff>266700</xdr:rowOff>
                  </to>
                </anchor>
              </controlPr>
            </control>
          </mc:Choice>
        </mc:AlternateContent>
        <mc:AlternateContent xmlns:mc="http://schemas.openxmlformats.org/markup-compatibility/2006">
          <mc:Choice Requires="x14">
            <control shapeId="89093" r:id="rId8" name="Check Box 5">
              <controlPr defaultSize="0" autoFill="0" autoLine="0" autoPict="0">
                <anchor moveWithCells="1">
                  <from>
                    <xdr:col>2</xdr:col>
                    <xdr:colOff>85725</xdr:colOff>
                    <xdr:row>30</xdr:row>
                    <xdr:rowOff>161925</xdr:rowOff>
                  </from>
                  <to>
                    <xdr:col>4</xdr:col>
                    <xdr:colOff>485775</xdr:colOff>
                    <xdr:row>32</xdr:row>
                    <xdr:rowOff>66675</xdr:rowOff>
                  </to>
                </anchor>
              </controlPr>
            </control>
          </mc:Choice>
        </mc:AlternateContent>
        <mc:AlternateContent xmlns:mc="http://schemas.openxmlformats.org/markup-compatibility/2006">
          <mc:Choice Requires="x14">
            <control shapeId="89094" r:id="rId9" name="Check Box 6">
              <controlPr defaultSize="0" autoFill="0" autoLine="0" autoPict="0">
                <anchor moveWithCells="1">
                  <from>
                    <xdr:col>4</xdr:col>
                    <xdr:colOff>390525</xdr:colOff>
                    <xdr:row>30</xdr:row>
                    <xdr:rowOff>161925</xdr:rowOff>
                  </from>
                  <to>
                    <xdr:col>4</xdr:col>
                    <xdr:colOff>2886075</xdr:colOff>
                    <xdr:row>32</xdr:row>
                    <xdr:rowOff>66675</xdr:rowOff>
                  </to>
                </anchor>
              </controlPr>
            </control>
          </mc:Choice>
        </mc:AlternateContent>
        <mc:AlternateContent xmlns:mc="http://schemas.openxmlformats.org/markup-compatibility/2006">
          <mc:Choice Requires="x14">
            <control shapeId="89095" r:id="rId10" name="Check Box 7">
              <controlPr defaultSize="0" autoFill="0" autoLine="0" autoPict="0">
                <anchor moveWithCells="1">
                  <from>
                    <xdr:col>4</xdr:col>
                    <xdr:colOff>2276475</xdr:colOff>
                    <xdr:row>30</xdr:row>
                    <xdr:rowOff>161925</xdr:rowOff>
                  </from>
                  <to>
                    <xdr:col>7</xdr:col>
                    <xdr:colOff>161925</xdr:colOff>
                    <xdr:row>32</xdr:row>
                    <xdr:rowOff>66675</xdr:rowOff>
                  </to>
                </anchor>
              </controlPr>
            </control>
          </mc:Choice>
        </mc:AlternateContent>
        <mc:AlternateContent xmlns:mc="http://schemas.openxmlformats.org/markup-compatibility/2006">
          <mc:Choice Requires="x14">
            <control shapeId="89096" r:id="rId11" name="Check Box 8">
              <controlPr defaultSize="0" autoFill="0" autoLine="0" autoPict="0">
                <anchor moveWithCells="1">
                  <from>
                    <xdr:col>2</xdr:col>
                    <xdr:colOff>95250</xdr:colOff>
                    <xdr:row>32</xdr:row>
                    <xdr:rowOff>209550</xdr:rowOff>
                  </from>
                  <to>
                    <xdr:col>4</xdr:col>
                    <xdr:colOff>952500</xdr:colOff>
                    <xdr:row>34</xdr:row>
                    <xdr:rowOff>19050</xdr:rowOff>
                  </to>
                </anchor>
              </controlPr>
            </control>
          </mc:Choice>
        </mc:AlternateContent>
        <mc:AlternateContent xmlns:mc="http://schemas.openxmlformats.org/markup-compatibility/2006">
          <mc:Choice Requires="x14">
            <control shapeId="89097" r:id="rId12" name="Check Box 9">
              <controlPr defaultSize="0" autoFill="0" autoLine="0" autoPict="0">
                <anchor moveWithCells="1">
                  <from>
                    <xdr:col>4</xdr:col>
                    <xdr:colOff>828675</xdr:colOff>
                    <xdr:row>32</xdr:row>
                    <xdr:rowOff>190500</xdr:rowOff>
                  </from>
                  <to>
                    <xdr:col>5</xdr:col>
                    <xdr:colOff>238125</xdr:colOff>
                    <xdr:row>34</xdr:row>
                    <xdr:rowOff>0</xdr:rowOff>
                  </to>
                </anchor>
              </controlPr>
            </control>
          </mc:Choice>
        </mc:AlternateContent>
      </controls>
    </mc:Choice>
  </mc:AlternateConten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9" tint="-0.249977111117893"/>
    <pageSetUpPr fitToPage="1"/>
  </sheetPr>
  <dimension ref="A1:M22"/>
  <sheetViews>
    <sheetView view="pageBreakPreview" zoomScale="85" zoomScaleNormal="75" zoomScaleSheetLayoutView="85" workbookViewId="0">
      <selection activeCell="B2" sqref="B2"/>
    </sheetView>
  </sheetViews>
  <sheetFormatPr defaultRowHeight="13.5" x14ac:dyDescent="0.15"/>
  <cols>
    <col min="1" max="1" width="3" style="63" customWidth="1"/>
    <col min="2" max="2" width="5" style="63" customWidth="1"/>
    <col min="3" max="3" width="3.625" style="63" customWidth="1"/>
    <col min="4" max="4" width="11.125" style="63" customWidth="1"/>
    <col min="5" max="5" width="20.625" style="63" customWidth="1"/>
    <col min="6" max="6" width="16.625" style="63" customWidth="1"/>
    <col min="7" max="7" width="29.25" style="63" customWidth="1"/>
    <col min="8" max="8" width="1.25" style="63" customWidth="1"/>
    <col min="9" max="9" width="3.5" style="63" bestFit="1" customWidth="1"/>
    <col min="10" max="10" width="58.25" style="63" bestFit="1" customWidth="1"/>
    <col min="11" max="16384" width="9" style="63"/>
  </cols>
  <sheetData>
    <row r="1" spans="1:13" x14ac:dyDescent="0.15">
      <c r="B1" s="1099" t="s">
        <v>817</v>
      </c>
      <c r="C1" s="1099"/>
      <c r="D1" s="1099"/>
      <c r="E1" s="1099"/>
      <c r="F1" s="1099"/>
      <c r="G1" s="1099"/>
      <c r="H1" s="1099"/>
    </row>
    <row r="2" spans="1:13" x14ac:dyDescent="0.15">
      <c r="B2" s="101"/>
      <c r="C2" s="101"/>
      <c r="D2" s="101"/>
      <c r="E2" s="101"/>
      <c r="F2" s="101"/>
      <c r="G2" s="101"/>
      <c r="H2" s="101"/>
    </row>
    <row r="3" spans="1:13" ht="24.75" customHeight="1" x14ac:dyDescent="0.15">
      <c r="B3" s="1049" t="s">
        <v>544</v>
      </c>
      <c r="C3" s="1049"/>
      <c r="D3" s="1049"/>
      <c r="E3" s="1049"/>
      <c r="F3" s="1049"/>
      <c r="G3" s="484"/>
    </row>
    <row r="4" spans="1:13" s="57" customFormat="1" ht="5.25" customHeight="1" x14ac:dyDescent="0.15">
      <c r="A4" s="63"/>
      <c r="B4" s="58"/>
      <c r="C4" s="58"/>
      <c r="D4" s="58"/>
      <c r="E4" s="58"/>
      <c r="F4" s="58"/>
      <c r="G4" s="58"/>
      <c r="H4" s="63"/>
      <c r="I4" s="63"/>
      <c r="J4" s="63"/>
    </row>
    <row r="5" spans="1:13" ht="15" customHeight="1" x14ac:dyDescent="0.15">
      <c r="B5" s="165"/>
      <c r="C5" s="165"/>
      <c r="D5" s="165"/>
      <c r="E5" s="102" t="s">
        <v>346</v>
      </c>
      <c r="F5" s="102"/>
      <c r="G5" s="247"/>
      <c r="I5" s="78"/>
      <c r="J5" s="78"/>
    </row>
    <row r="6" spans="1:13" ht="15" customHeight="1" x14ac:dyDescent="0.15">
      <c r="B6" s="165"/>
      <c r="C6" s="165"/>
      <c r="D6" s="165"/>
      <c r="E6" s="102" t="s">
        <v>347</v>
      </c>
      <c r="F6" s="102"/>
      <c r="G6" s="248" t="str">
        <f>様式5!H5</f>
        <v>新富島橋補修工事</v>
      </c>
    </row>
    <row r="7" spans="1:13" s="57" customFormat="1" ht="5.25" customHeight="1" x14ac:dyDescent="0.15">
      <c r="A7" s="63"/>
      <c r="B7" s="58"/>
      <c r="C7" s="58"/>
      <c r="D7" s="58"/>
      <c r="E7" s="58"/>
      <c r="F7" s="58"/>
      <c r="G7" s="58"/>
      <c r="H7" s="63"/>
      <c r="I7" s="63"/>
      <c r="J7" s="63"/>
    </row>
    <row r="8" spans="1:13" ht="25.5" customHeight="1" x14ac:dyDescent="0.15">
      <c r="B8" s="249" t="s">
        <v>516</v>
      </c>
      <c r="C8" s="163"/>
      <c r="D8" s="163"/>
      <c r="E8" s="163"/>
      <c r="F8" s="163"/>
      <c r="G8" s="163"/>
      <c r="I8" s="78"/>
      <c r="J8" s="78"/>
    </row>
    <row r="9" spans="1:13" ht="27" customHeight="1" x14ac:dyDescent="0.15">
      <c r="B9" s="1247" t="s">
        <v>68</v>
      </c>
      <c r="C9" s="1248"/>
      <c r="D9" s="1249" t="s">
        <v>543</v>
      </c>
      <c r="E9" s="509"/>
      <c r="F9" s="509"/>
      <c r="G9" s="510"/>
      <c r="I9" s="63" t="s">
        <v>517</v>
      </c>
      <c r="J9" s="153" t="s">
        <v>518</v>
      </c>
    </row>
    <row r="10" spans="1:13" ht="27" customHeight="1" x14ac:dyDescent="0.15">
      <c r="B10" s="1247" t="s">
        <v>68</v>
      </c>
      <c r="C10" s="1248"/>
      <c r="D10" s="1249" t="s">
        <v>519</v>
      </c>
      <c r="E10" s="509"/>
      <c r="F10" s="509"/>
      <c r="G10" s="510"/>
    </row>
    <row r="11" spans="1:13" x14ac:dyDescent="0.15">
      <c r="B11" s="213"/>
      <c r="C11" s="250"/>
      <c r="D11" s="250"/>
      <c r="E11" s="250"/>
      <c r="F11" s="250"/>
      <c r="G11" s="250"/>
    </row>
    <row r="12" spans="1:13" x14ac:dyDescent="0.15">
      <c r="B12" s="213"/>
      <c r="C12" s="132"/>
      <c r="D12" s="250"/>
      <c r="E12" s="250"/>
      <c r="F12" s="250"/>
      <c r="G12" s="250"/>
    </row>
    <row r="13" spans="1:13" ht="27.75" customHeight="1" x14ac:dyDescent="0.15">
      <c r="B13" s="274" t="s">
        <v>333</v>
      </c>
      <c r="C13" s="1094" t="s">
        <v>550</v>
      </c>
      <c r="D13" s="1094"/>
      <c r="E13" s="1094"/>
      <c r="F13" s="1094"/>
      <c r="G13" s="1094"/>
    </row>
    <row r="14" spans="1:13" ht="27" customHeight="1" x14ac:dyDescent="0.15">
      <c r="B14" s="274" t="s">
        <v>323</v>
      </c>
      <c r="C14" s="1094" t="s">
        <v>551</v>
      </c>
      <c r="D14" s="1094"/>
      <c r="E14" s="1094"/>
      <c r="F14" s="1094"/>
      <c r="G14" s="1094"/>
    </row>
    <row r="15" spans="1:13" ht="14.25" customHeight="1" x14ac:dyDescent="0.15">
      <c r="A15" s="153" t="s">
        <v>520</v>
      </c>
      <c r="B15" s="273" t="s">
        <v>324</v>
      </c>
      <c r="C15" s="1094" t="s">
        <v>542</v>
      </c>
      <c r="D15" s="1094"/>
      <c r="E15" s="1094"/>
      <c r="F15" s="1094"/>
      <c r="G15" s="1094"/>
      <c r="H15" s="162"/>
      <c r="I15" s="162"/>
      <c r="J15" s="162"/>
      <c r="K15" s="162"/>
      <c r="L15" s="162"/>
      <c r="M15" s="162"/>
    </row>
    <row r="16" spans="1:13" ht="14.25" customHeight="1" x14ac:dyDescent="0.15">
      <c r="A16" s="153"/>
      <c r="B16" s="273"/>
      <c r="C16" s="1094"/>
      <c r="D16" s="1094"/>
      <c r="E16" s="1094"/>
      <c r="F16" s="1094"/>
      <c r="G16" s="1094"/>
      <c r="H16" s="162"/>
      <c r="I16" s="162"/>
      <c r="J16" s="162"/>
      <c r="K16" s="162"/>
      <c r="L16" s="162"/>
      <c r="M16" s="162"/>
    </row>
    <row r="17" spans="1:13" ht="14.25" customHeight="1" x14ac:dyDescent="0.15">
      <c r="B17" s="273" t="s">
        <v>325</v>
      </c>
      <c r="C17" s="251" t="s">
        <v>521</v>
      </c>
      <c r="D17" s="252"/>
      <c r="E17" s="252"/>
      <c r="F17" s="252"/>
      <c r="G17" s="252"/>
      <c r="H17" s="159"/>
      <c r="I17" s="159"/>
      <c r="J17" s="159"/>
      <c r="K17" s="159"/>
      <c r="L17" s="159"/>
      <c r="M17" s="159"/>
    </row>
    <row r="18" spans="1:13" ht="14.25" customHeight="1" x14ac:dyDescent="0.15">
      <c r="A18" s="153" t="s">
        <v>522</v>
      </c>
      <c r="B18" s="129"/>
      <c r="C18" s="251" t="s">
        <v>523</v>
      </c>
      <c r="D18" s="252"/>
      <c r="E18" s="252"/>
      <c r="F18" s="252"/>
      <c r="G18" s="252"/>
      <c r="H18" s="162"/>
      <c r="I18" s="162"/>
      <c r="J18" s="162"/>
      <c r="K18" s="162"/>
      <c r="L18" s="162"/>
      <c r="M18" s="162"/>
    </row>
    <row r="19" spans="1:13" ht="13.5" customHeight="1" x14ac:dyDescent="0.15">
      <c r="C19" s="1250" t="s">
        <v>803</v>
      </c>
      <c r="D19" s="1250"/>
      <c r="E19" s="1250"/>
      <c r="F19" s="1250"/>
      <c r="G19" s="1250"/>
      <c r="J19" s="253"/>
    </row>
    <row r="20" spans="1:13" x14ac:dyDescent="0.15">
      <c r="C20" s="251" t="s">
        <v>524</v>
      </c>
    </row>
    <row r="21" spans="1:13" ht="27.75" customHeight="1" x14ac:dyDescent="0.15">
      <c r="C21" s="1094" t="s">
        <v>561</v>
      </c>
      <c r="D21" s="1094"/>
      <c r="E21" s="1094"/>
      <c r="F21" s="1094"/>
      <c r="G21" s="1094"/>
    </row>
    <row r="22" spans="1:13" ht="27" customHeight="1" x14ac:dyDescent="0.15">
      <c r="C22" s="1094" t="s">
        <v>804</v>
      </c>
      <c r="D22" s="1094"/>
      <c r="E22" s="1094"/>
      <c r="F22" s="1094"/>
      <c r="G22" s="1094"/>
    </row>
  </sheetData>
  <sheetProtection selectLockedCells="1"/>
  <mergeCells count="12">
    <mergeCell ref="C15:G16"/>
    <mergeCell ref="C21:G21"/>
    <mergeCell ref="C22:G22"/>
    <mergeCell ref="B1:H1"/>
    <mergeCell ref="B3:G3"/>
    <mergeCell ref="B9:C9"/>
    <mergeCell ref="D9:G9"/>
    <mergeCell ref="B10:C10"/>
    <mergeCell ref="D10:G10"/>
    <mergeCell ref="C13:G13"/>
    <mergeCell ref="C19:G19"/>
    <mergeCell ref="C14:G14"/>
  </mergeCells>
  <phoneticPr fontId="2"/>
  <dataValidations count="1">
    <dataValidation type="list" allowBlank="1" showInputMessage="1" showErrorMessage="1" prompt="該当する項目を選択してください。" sqref="B9:C10" xr:uid="{00000000-0002-0000-1300-000000000000}">
      <formula1>"　,○"</formula1>
    </dataValidation>
  </dataValidations>
  <pageMargins left="0.78740157480314965" right="0.39370078740157483" top="0.47244094488188981" bottom="0.47244094488188981" header="0.31496062992125984" footer="0.31496062992125984"/>
  <pageSetup paperSize="9" orientation="portrait" r:id="rId1"/>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rgb="FF00B0F0"/>
  </sheetPr>
  <dimension ref="A1:J57"/>
  <sheetViews>
    <sheetView view="pageBreakPreview" zoomScale="85" zoomScaleNormal="100" zoomScaleSheetLayoutView="85" workbookViewId="0">
      <selection activeCell="Q17" sqref="Q17"/>
    </sheetView>
  </sheetViews>
  <sheetFormatPr defaultRowHeight="13.5" x14ac:dyDescent="0.15"/>
  <cols>
    <col min="1" max="1" width="3.625" customWidth="1"/>
    <col min="2" max="9" width="10.125" customWidth="1"/>
    <col min="10" max="10" width="3.625" customWidth="1"/>
  </cols>
  <sheetData>
    <row r="1" spans="1:10" ht="14.25" x14ac:dyDescent="0.15">
      <c r="A1" s="1251"/>
      <c r="B1" s="1251"/>
      <c r="C1" s="1251"/>
      <c r="D1" s="1251"/>
      <c r="E1" s="1251"/>
      <c r="F1" s="1251"/>
      <c r="G1" s="1251"/>
      <c r="H1" s="1251"/>
      <c r="I1" s="1251"/>
      <c r="J1" s="1251"/>
    </row>
    <row r="2" spans="1:10" ht="13.5" customHeight="1" x14ac:dyDescent="0.15">
      <c r="A2" s="1251"/>
      <c r="B2" s="1251"/>
      <c r="C2" s="1251"/>
      <c r="D2" s="1251"/>
      <c r="E2" s="1251"/>
      <c r="F2" s="1251"/>
      <c r="G2" s="1251"/>
      <c r="H2" s="1251"/>
      <c r="I2" s="1251"/>
      <c r="J2" s="1251"/>
    </row>
    <row r="3" spans="1:10" ht="13.5" customHeight="1" x14ac:dyDescent="0.15">
      <c r="A3" s="1251"/>
      <c r="B3" s="1251"/>
      <c r="C3" s="1251"/>
      <c r="D3" s="1251"/>
      <c r="E3" s="1251"/>
      <c r="F3" s="1251"/>
      <c r="G3" s="1251"/>
      <c r="H3" s="1251"/>
      <c r="I3" s="1251"/>
      <c r="J3" s="1251"/>
    </row>
    <row r="4" spans="1:10" ht="14.25" x14ac:dyDescent="0.15">
      <c r="A4" s="1251"/>
      <c r="B4" s="1251"/>
      <c r="C4" s="1251"/>
      <c r="D4" s="1251"/>
      <c r="E4" s="1251"/>
      <c r="F4" s="1251"/>
      <c r="G4" s="1251"/>
      <c r="H4" s="1251"/>
      <c r="I4" s="1251"/>
      <c r="J4" s="1251"/>
    </row>
    <row r="5" spans="1:10" ht="14.25" x14ac:dyDescent="0.15">
      <c r="A5" s="1251"/>
      <c r="B5" s="1251"/>
      <c r="C5" s="1251"/>
      <c r="D5" s="1251"/>
      <c r="E5" s="1251"/>
      <c r="F5" s="1251"/>
      <c r="G5" s="1251"/>
      <c r="H5" s="1251"/>
      <c r="I5" s="1251"/>
      <c r="J5" s="1251"/>
    </row>
    <row r="6" spans="1:10" ht="14.25" x14ac:dyDescent="0.15">
      <c r="A6" s="1251"/>
      <c r="B6" s="1251"/>
      <c r="C6" s="1251"/>
      <c r="D6" s="1251"/>
      <c r="E6" s="1251"/>
      <c r="F6" s="1251"/>
      <c r="G6" s="1251"/>
      <c r="H6" s="1251"/>
      <c r="I6" s="1251"/>
      <c r="J6" s="1251"/>
    </row>
    <row r="7" spans="1:10" ht="24" x14ac:dyDescent="0.15">
      <c r="A7" s="1254" t="s">
        <v>737</v>
      </c>
      <c r="B7" s="1254"/>
      <c r="C7" s="1254"/>
      <c r="D7" s="1254"/>
      <c r="E7" s="1254"/>
      <c r="F7" s="1254"/>
      <c r="G7" s="1254"/>
      <c r="H7" s="1254"/>
      <c r="I7" s="1254"/>
      <c r="J7" s="1254"/>
    </row>
    <row r="8" spans="1:10" ht="14.25" x14ac:dyDescent="0.15">
      <c r="A8" s="1251"/>
      <c r="B8" s="1251"/>
      <c r="C8" s="1251"/>
      <c r="D8" s="1251"/>
      <c r="E8" s="1251"/>
      <c r="F8" s="1251"/>
      <c r="G8" s="1251"/>
      <c r="H8" s="1251"/>
      <c r="I8" s="1251"/>
      <c r="J8" s="1251"/>
    </row>
    <row r="9" spans="1:10" ht="14.25" x14ac:dyDescent="0.15">
      <c r="A9" s="1251"/>
      <c r="B9" s="1251"/>
      <c r="C9" s="1251"/>
      <c r="D9" s="1251"/>
      <c r="E9" s="1251"/>
      <c r="F9" s="1251"/>
      <c r="G9" s="1251"/>
      <c r="H9" s="1251"/>
      <c r="I9" s="1251"/>
      <c r="J9" s="1251"/>
    </row>
    <row r="10" spans="1:10" ht="14.25" x14ac:dyDescent="0.15">
      <c r="A10" s="1252"/>
      <c r="B10" s="1252"/>
      <c r="C10" s="1252"/>
      <c r="D10" s="1252"/>
      <c r="E10" s="1252"/>
      <c r="F10" s="1252"/>
      <c r="G10" s="1252"/>
      <c r="H10" s="1252"/>
      <c r="I10" s="1252"/>
    </row>
    <row r="11" spans="1:10" ht="14.25" x14ac:dyDescent="0.15">
      <c r="A11" s="338" t="s">
        <v>494</v>
      </c>
      <c r="B11" s="1252" t="s">
        <v>799</v>
      </c>
      <c r="C11" s="1252"/>
      <c r="D11" s="1252"/>
      <c r="E11" s="1252"/>
      <c r="F11" s="1252"/>
      <c r="G11" s="1252"/>
      <c r="H11" s="1252"/>
      <c r="I11" s="1252"/>
    </row>
    <row r="12" spans="1:10" ht="14.25" x14ac:dyDescent="0.15">
      <c r="A12" s="338"/>
      <c r="B12" s="1251" t="str">
        <f>様式3!H4</f>
        <v>新富島橋補修工事</v>
      </c>
      <c r="C12" s="1251"/>
      <c r="D12" s="1251"/>
      <c r="E12" s="1251"/>
      <c r="F12" s="1251"/>
      <c r="G12" s="1251"/>
      <c r="H12" s="1251"/>
      <c r="I12" s="1251"/>
    </row>
    <row r="13" spans="1:10" ht="14.25" x14ac:dyDescent="0.15">
      <c r="A13" s="338"/>
      <c r="B13" s="1252" t="s">
        <v>797</v>
      </c>
      <c r="C13" s="1252"/>
      <c r="D13" s="1252"/>
      <c r="E13" s="1252"/>
      <c r="F13" s="1252"/>
      <c r="G13" s="1252"/>
      <c r="H13" s="1252"/>
      <c r="I13" s="1252"/>
    </row>
    <row r="14" spans="1:10" ht="14.25" x14ac:dyDescent="0.15">
      <c r="A14" s="1251"/>
      <c r="B14" s="1251"/>
      <c r="C14" s="1251"/>
      <c r="D14" s="1251"/>
      <c r="E14" s="1251"/>
      <c r="F14" s="1251"/>
      <c r="G14" s="1251"/>
      <c r="H14" s="1251"/>
      <c r="I14" s="1251"/>
      <c r="J14" s="1251"/>
    </row>
    <row r="15" spans="1:10" ht="14.25" x14ac:dyDescent="0.15">
      <c r="A15" s="1251"/>
      <c r="B15" s="1251"/>
      <c r="C15" s="1251"/>
      <c r="D15" s="1251"/>
      <c r="E15" s="1251"/>
      <c r="F15" s="1251"/>
      <c r="G15" s="1251"/>
      <c r="H15" s="1251"/>
      <c r="I15" s="1251"/>
      <c r="J15" s="1251"/>
    </row>
    <row r="16" spans="1:10" ht="14.25" x14ac:dyDescent="0.15">
      <c r="A16" s="1251"/>
      <c r="B16" s="1251"/>
      <c r="C16" s="1251"/>
      <c r="D16" s="1251"/>
      <c r="E16" s="1251"/>
      <c r="F16" s="1251"/>
      <c r="G16" s="1251"/>
      <c r="H16" s="1251"/>
      <c r="I16" s="1251"/>
      <c r="J16" s="1251"/>
    </row>
    <row r="17" spans="1:10" ht="14.25" x14ac:dyDescent="0.15">
      <c r="A17" s="1251"/>
      <c r="B17" s="1251"/>
      <c r="C17" s="1251"/>
      <c r="D17" s="1251"/>
      <c r="E17" s="1251"/>
      <c r="F17" s="1251"/>
      <c r="G17" s="1251"/>
      <c r="H17" s="1251"/>
      <c r="I17" s="1251"/>
      <c r="J17" s="1251"/>
    </row>
    <row r="18" spans="1:10" ht="14.25" x14ac:dyDescent="0.15">
      <c r="A18" s="339"/>
      <c r="B18" s="1252" t="s">
        <v>744</v>
      </c>
      <c r="C18" s="1252"/>
      <c r="D18" s="1252"/>
      <c r="E18" s="1252"/>
      <c r="F18" s="1252"/>
      <c r="G18" s="1252"/>
      <c r="H18" s="1252"/>
      <c r="I18" s="1252"/>
    </row>
    <row r="19" spans="1:10" ht="14.25" x14ac:dyDescent="0.15">
      <c r="A19" s="338"/>
      <c r="B19" s="1252" t="s">
        <v>745</v>
      </c>
      <c r="C19" s="1252"/>
      <c r="D19" s="1252"/>
      <c r="E19" s="1252"/>
      <c r="F19" s="1252"/>
      <c r="G19" s="1252"/>
      <c r="H19" s="1252"/>
      <c r="I19" s="1252"/>
    </row>
    <row r="20" spans="1:10" ht="14.25" x14ac:dyDescent="0.15">
      <c r="A20" s="1251"/>
      <c r="B20" s="1251"/>
      <c r="C20" s="1251"/>
      <c r="D20" s="1251"/>
      <c r="E20" s="1251"/>
      <c r="F20" s="1251"/>
      <c r="G20" s="1251"/>
      <c r="H20" s="1251"/>
      <c r="I20" s="1251"/>
      <c r="J20" s="1251"/>
    </row>
    <row r="21" spans="1:10" ht="14.25" x14ac:dyDescent="0.15">
      <c r="A21" s="1251"/>
      <c r="B21" s="1251"/>
      <c r="C21" s="1251"/>
      <c r="D21" s="1251"/>
      <c r="E21" s="1251"/>
      <c r="F21" s="1251"/>
      <c r="G21" s="1251"/>
      <c r="H21" s="1251"/>
      <c r="I21" s="1251"/>
      <c r="J21" s="1251"/>
    </row>
    <row r="22" spans="1:10" ht="14.25" x14ac:dyDescent="0.15">
      <c r="A22" s="339"/>
      <c r="B22" s="1252" t="s">
        <v>746</v>
      </c>
      <c r="C22" s="1252"/>
      <c r="D22" s="1252"/>
      <c r="E22" s="1252"/>
      <c r="F22" s="1252"/>
      <c r="G22" s="1252"/>
      <c r="H22" s="1252"/>
      <c r="I22" s="1252"/>
    </row>
    <row r="23" spans="1:10" ht="14.25" x14ac:dyDescent="0.15">
      <c r="A23" s="338"/>
      <c r="B23" s="1252" t="s">
        <v>747</v>
      </c>
      <c r="C23" s="1252"/>
      <c r="D23" s="1252"/>
      <c r="E23" s="1252"/>
      <c r="F23" s="1252"/>
      <c r="G23" s="1252"/>
      <c r="H23" s="1252"/>
      <c r="I23" s="1252"/>
    </row>
    <row r="24" spans="1:10" ht="14.25" x14ac:dyDescent="0.15">
      <c r="A24" s="338" t="s">
        <v>7</v>
      </c>
      <c r="B24" s="1252" t="s">
        <v>800</v>
      </c>
      <c r="C24" s="1252"/>
      <c r="D24" s="1252"/>
      <c r="E24" s="1252"/>
      <c r="F24" s="1252"/>
      <c r="G24" s="1252"/>
      <c r="H24" s="1252"/>
      <c r="I24" s="1252"/>
    </row>
    <row r="25" spans="1:10" ht="14.25" x14ac:dyDescent="0.15">
      <c r="A25" s="338"/>
      <c r="B25" s="1252"/>
      <c r="C25" s="1252"/>
      <c r="D25" s="1252"/>
      <c r="E25" s="1252"/>
      <c r="F25" s="1252"/>
      <c r="G25" s="1252"/>
      <c r="H25" s="1252"/>
      <c r="I25" s="1252"/>
    </row>
    <row r="26" spans="1:10" ht="14.25" x14ac:dyDescent="0.15">
      <c r="A26" s="1252"/>
      <c r="B26" s="1252"/>
      <c r="C26" s="1252"/>
      <c r="D26" s="1252"/>
      <c r="E26" s="1252"/>
      <c r="F26" s="1252"/>
      <c r="G26" s="1252"/>
      <c r="H26" s="1252"/>
      <c r="I26" s="1252"/>
      <c r="J26" s="1252"/>
    </row>
    <row r="27" spans="1:10" ht="14.25" x14ac:dyDescent="0.15">
      <c r="A27" s="1252"/>
      <c r="B27" s="1252"/>
      <c r="C27" s="1252"/>
      <c r="D27" s="1252"/>
      <c r="E27" s="1252"/>
      <c r="F27" s="1252"/>
      <c r="G27" s="1252"/>
      <c r="H27" s="1252"/>
      <c r="I27" s="1252"/>
      <c r="J27" s="1252"/>
    </row>
    <row r="28" spans="1:10" ht="14.25" x14ac:dyDescent="0.15">
      <c r="A28" s="1252"/>
      <c r="B28" s="1252"/>
      <c r="C28" s="1252"/>
      <c r="D28" s="1252"/>
      <c r="E28" s="1252"/>
      <c r="F28" s="1252"/>
      <c r="G28" s="1252"/>
      <c r="H28" s="1252"/>
      <c r="I28" s="1252"/>
      <c r="J28" s="1252"/>
    </row>
    <row r="29" spans="1:10" ht="14.25" x14ac:dyDescent="0.15">
      <c r="A29" s="1252"/>
      <c r="B29" s="1252"/>
      <c r="C29" s="1252"/>
      <c r="D29" s="1252"/>
      <c r="E29" s="1252"/>
      <c r="F29" s="1252"/>
      <c r="G29" s="1252"/>
      <c r="H29" s="1252"/>
      <c r="I29" s="1252"/>
      <c r="J29" s="1252"/>
    </row>
    <row r="30" spans="1:10" ht="14.25" x14ac:dyDescent="0.15">
      <c r="A30" s="338"/>
      <c r="B30" s="1252" t="s">
        <v>771</v>
      </c>
      <c r="C30" s="1252"/>
      <c r="D30" s="1252"/>
      <c r="E30" s="1252"/>
      <c r="F30" s="338"/>
      <c r="G30" s="338"/>
      <c r="H30" s="338"/>
      <c r="I30" s="338"/>
    </row>
    <row r="31" spans="1:10" ht="14.25" x14ac:dyDescent="0.15">
      <c r="A31" s="338"/>
      <c r="B31" s="1252"/>
      <c r="C31" s="1252"/>
      <c r="D31" s="1252"/>
      <c r="E31" s="1252"/>
      <c r="F31" s="338"/>
      <c r="G31" s="338"/>
      <c r="H31" s="338"/>
      <c r="I31" s="338"/>
    </row>
    <row r="32" spans="1:10" ht="14.25" x14ac:dyDescent="0.15">
      <c r="A32" s="1252"/>
      <c r="B32" s="1252"/>
      <c r="C32" s="1252"/>
      <c r="D32" s="1252"/>
      <c r="E32" s="1252"/>
      <c r="F32" s="1252"/>
      <c r="G32" s="1252"/>
      <c r="H32" s="1252"/>
      <c r="I32" s="1252"/>
      <c r="J32" s="1252"/>
    </row>
    <row r="33" spans="1:10" ht="14.25" x14ac:dyDescent="0.15">
      <c r="A33" s="1252"/>
      <c r="B33" s="1252"/>
      <c r="C33" s="1252"/>
      <c r="D33" s="1252"/>
      <c r="E33" s="1252"/>
      <c r="F33" s="1252"/>
      <c r="G33" s="1252"/>
      <c r="H33" s="1252"/>
      <c r="I33" s="1252"/>
      <c r="J33" s="1252"/>
    </row>
    <row r="34" spans="1:10" ht="14.25" x14ac:dyDescent="0.15">
      <c r="A34" s="1252"/>
      <c r="B34" s="1252"/>
      <c r="C34" s="1252"/>
      <c r="D34" s="1252"/>
      <c r="E34" s="1252"/>
      <c r="F34" s="1252"/>
      <c r="G34" s="1252"/>
      <c r="H34" s="1252"/>
      <c r="I34" s="1252"/>
      <c r="J34" s="1252"/>
    </row>
    <row r="35" spans="1:10" ht="14.25" x14ac:dyDescent="0.15">
      <c r="A35" s="338"/>
      <c r="B35" s="1252" t="s">
        <v>748</v>
      </c>
      <c r="C35" s="1252"/>
      <c r="D35" s="1252"/>
      <c r="E35" s="1252"/>
      <c r="F35" s="338"/>
      <c r="G35" s="338"/>
      <c r="H35" s="338"/>
      <c r="I35" s="338"/>
    </row>
    <row r="36" spans="1:10" ht="14.25" x14ac:dyDescent="0.15">
      <c r="A36" s="1252"/>
      <c r="B36" s="1252"/>
      <c r="C36" s="1252"/>
      <c r="D36" s="1252"/>
      <c r="E36" s="1252"/>
      <c r="F36" s="1252"/>
      <c r="G36" s="1252"/>
      <c r="H36" s="1252"/>
      <c r="I36" s="1252"/>
      <c r="J36" s="1252"/>
    </row>
    <row r="37" spans="1:10" ht="14.25" x14ac:dyDescent="0.15">
      <c r="A37" s="1252"/>
      <c r="B37" s="1252"/>
      <c r="C37" s="1252"/>
      <c r="D37" s="1252"/>
      <c r="E37" s="1252"/>
      <c r="F37" s="1252"/>
      <c r="G37" s="1252"/>
      <c r="H37" s="1252"/>
      <c r="I37" s="1252"/>
      <c r="J37" s="1252"/>
    </row>
    <row r="38" spans="1:10" ht="14.25" x14ac:dyDescent="0.15">
      <c r="A38" s="1252"/>
      <c r="B38" s="1252"/>
      <c r="C38" s="1252"/>
      <c r="D38" s="1252"/>
      <c r="E38" s="1252"/>
      <c r="F38" s="1252"/>
      <c r="G38" s="1252"/>
      <c r="H38" s="1252"/>
      <c r="I38" s="1252"/>
      <c r="J38" s="1252"/>
    </row>
    <row r="39" spans="1:10" ht="14.25" customHeight="1" x14ac:dyDescent="0.15">
      <c r="A39" s="338"/>
      <c r="B39" s="338"/>
      <c r="C39" s="338"/>
      <c r="D39" s="338"/>
      <c r="E39" s="1253"/>
      <c r="F39" s="1253"/>
      <c r="G39" s="1252"/>
      <c r="H39" s="1252"/>
      <c r="I39" s="1252"/>
      <c r="J39" s="1252"/>
    </row>
    <row r="40" spans="1:10" ht="14.25" customHeight="1" x14ac:dyDescent="0.15">
      <c r="A40" s="338"/>
      <c r="B40" s="338"/>
      <c r="C40" s="338"/>
      <c r="D40" s="338"/>
      <c r="E40" s="1253" t="s">
        <v>739</v>
      </c>
      <c r="F40" s="1253"/>
      <c r="G40" s="1252"/>
      <c r="H40" s="1252"/>
      <c r="I40" s="1252"/>
      <c r="J40" s="1252"/>
    </row>
    <row r="41" spans="1:10" ht="14.25" x14ac:dyDescent="0.15">
      <c r="A41" s="338"/>
      <c r="B41" s="338"/>
      <c r="C41" s="338"/>
      <c r="D41" s="338"/>
      <c r="E41" s="1253" t="s">
        <v>738</v>
      </c>
      <c r="F41" s="1253"/>
      <c r="G41" s="1252"/>
      <c r="H41" s="1252"/>
      <c r="I41" s="1252"/>
      <c r="J41" s="1252"/>
    </row>
    <row r="42" spans="1:10" ht="14.25" customHeight="1" x14ac:dyDescent="0.15">
      <c r="A42" s="338"/>
      <c r="B42" s="338"/>
      <c r="C42" s="338"/>
      <c r="D42" s="338"/>
      <c r="E42" s="1253" t="s">
        <v>801</v>
      </c>
      <c r="F42" s="1253"/>
      <c r="G42" s="1252"/>
      <c r="H42" s="1252"/>
      <c r="I42" s="1252"/>
      <c r="J42" s="1252"/>
    </row>
    <row r="43" spans="1:10" ht="14.25" x14ac:dyDescent="0.15">
      <c r="A43" s="338"/>
      <c r="B43" s="338"/>
      <c r="C43" s="338"/>
      <c r="D43" s="338"/>
      <c r="E43" s="1253" t="s">
        <v>72</v>
      </c>
      <c r="F43" s="1253"/>
      <c r="G43" s="1252"/>
      <c r="H43" s="1252"/>
      <c r="I43" s="1252"/>
      <c r="J43" s="1252"/>
    </row>
    <row r="44" spans="1:10" ht="14.25" customHeight="1" x14ac:dyDescent="0.15">
      <c r="A44" s="338"/>
      <c r="B44" s="338"/>
      <c r="C44" s="338"/>
      <c r="D44" s="338"/>
      <c r="E44" s="1253" t="s">
        <v>740</v>
      </c>
      <c r="F44" s="1253"/>
      <c r="G44" s="1252"/>
      <c r="H44" s="1252"/>
      <c r="I44" s="1252"/>
      <c r="J44" s="1252"/>
    </row>
    <row r="45" spans="1:10" ht="14.25" x14ac:dyDescent="0.15">
      <c r="A45" s="1252"/>
      <c r="B45" s="1252"/>
      <c r="C45" s="1252"/>
      <c r="D45" s="1252"/>
      <c r="E45" s="1252"/>
      <c r="F45" s="1252"/>
      <c r="G45" s="1252"/>
      <c r="H45" s="1252"/>
      <c r="I45" s="1252"/>
      <c r="J45" s="1252"/>
    </row>
    <row r="46" spans="1:10" ht="14.25" x14ac:dyDescent="0.15">
      <c r="A46" s="1252"/>
      <c r="B46" s="1252"/>
      <c r="C46" s="1252"/>
      <c r="D46" s="1252"/>
      <c r="E46" s="1252"/>
      <c r="F46" s="1252"/>
      <c r="G46" s="1252"/>
      <c r="H46" s="1252"/>
      <c r="I46" s="1252"/>
      <c r="J46" s="1252"/>
    </row>
    <row r="47" spans="1:10" ht="14.25" x14ac:dyDescent="0.15">
      <c r="A47" s="1252"/>
      <c r="B47" s="1252"/>
      <c r="C47" s="1252"/>
      <c r="D47" s="1252"/>
      <c r="E47" s="1252"/>
      <c r="F47" s="1252"/>
      <c r="G47" s="1252"/>
      <c r="H47" s="1252"/>
      <c r="I47" s="1252"/>
      <c r="J47" s="1252"/>
    </row>
    <row r="48" spans="1:10" ht="14.25" x14ac:dyDescent="0.15">
      <c r="A48" s="1252"/>
      <c r="B48" s="1252"/>
      <c r="C48" s="1252"/>
      <c r="D48" s="1252"/>
      <c r="E48" s="1252"/>
      <c r="F48" s="1252"/>
      <c r="G48" s="1252"/>
      <c r="H48" s="1252"/>
      <c r="I48" s="1252"/>
      <c r="J48" s="1252"/>
    </row>
    <row r="49" spans="1:10" ht="14.25" x14ac:dyDescent="0.15">
      <c r="A49" s="1252"/>
      <c r="B49" s="1252"/>
      <c r="C49" s="1252"/>
      <c r="D49" s="1252"/>
      <c r="E49" s="1252"/>
      <c r="F49" s="1252"/>
      <c r="G49" s="1252"/>
      <c r="H49" s="1252"/>
      <c r="I49" s="1252"/>
      <c r="J49" s="1252"/>
    </row>
    <row r="50" spans="1:10" ht="14.25" x14ac:dyDescent="0.15">
      <c r="A50" s="1252"/>
      <c r="B50" s="1252"/>
      <c r="C50" s="1252"/>
      <c r="D50" s="1252"/>
      <c r="E50" s="1252"/>
      <c r="F50" s="1252"/>
      <c r="G50" s="1252"/>
      <c r="H50" s="1252"/>
      <c r="I50" s="1252"/>
      <c r="J50" s="1252"/>
    </row>
    <row r="51" spans="1:10" ht="14.25" x14ac:dyDescent="0.15">
      <c r="A51" s="1252"/>
      <c r="B51" s="1252"/>
      <c r="C51" s="1252"/>
      <c r="D51" s="1252"/>
      <c r="E51" s="1252"/>
      <c r="F51" s="1252"/>
      <c r="G51" s="1252"/>
      <c r="H51" s="1252"/>
      <c r="I51" s="1252"/>
      <c r="J51" s="1252"/>
    </row>
    <row r="52" spans="1:10" ht="14.25" x14ac:dyDescent="0.15">
      <c r="A52" s="1252"/>
      <c r="B52" s="1252"/>
      <c r="C52" s="1252"/>
      <c r="D52" s="1252"/>
      <c r="E52" s="1252"/>
      <c r="F52" s="1252"/>
      <c r="G52" s="1252"/>
      <c r="H52" s="1252"/>
      <c r="I52" s="1252"/>
      <c r="J52" s="1252"/>
    </row>
    <row r="53" spans="1:10" ht="14.25" customHeight="1" x14ac:dyDescent="0.15">
      <c r="A53" s="1252" t="s">
        <v>743</v>
      </c>
      <c r="B53" s="1252"/>
      <c r="C53" s="1252"/>
      <c r="D53" s="1252"/>
      <c r="E53" s="1252"/>
      <c r="F53" s="1252"/>
      <c r="G53" s="1252"/>
      <c r="H53" s="1252"/>
      <c r="I53" s="1252"/>
      <c r="J53" s="1252"/>
    </row>
    <row r="54" spans="1:10" ht="14.25" customHeight="1" x14ac:dyDescent="0.15">
      <c r="A54" s="1252"/>
      <c r="B54" s="1252"/>
      <c r="C54" s="1252"/>
      <c r="D54" s="1252"/>
      <c r="E54" s="1252"/>
      <c r="F54" s="1252"/>
      <c r="G54" s="1252"/>
      <c r="H54" s="1252"/>
      <c r="I54" s="1252"/>
      <c r="J54" s="1252"/>
    </row>
    <row r="55" spans="1:10" ht="14.25" x14ac:dyDescent="0.15">
      <c r="A55" s="1252"/>
      <c r="B55" s="1252"/>
      <c r="C55" s="1252"/>
      <c r="D55" s="1252"/>
      <c r="E55" s="1252"/>
      <c r="F55" s="1252"/>
      <c r="G55" s="1252"/>
      <c r="H55" s="1252"/>
      <c r="I55" s="1252"/>
    </row>
    <row r="56" spans="1:10" ht="14.25" x14ac:dyDescent="0.15">
      <c r="A56" s="1252"/>
      <c r="B56" s="1252"/>
      <c r="C56" s="1252"/>
      <c r="D56" s="1252"/>
      <c r="E56" s="1252"/>
      <c r="F56" s="1252"/>
      <c r="G56" s="1252"/>
      <c r="H56" s="1252"/>
      <c r="I56" s="1252"/>
    </row>
    <row r="57" spans="1:10" ht="14.25" x14ac:dyDescent="0.15">
      <c r="A57" s="1252"/>
      <c r="B57" s="1252"/>
      <c r="C57" s="1252"/>
      <c r="D57" s="1252"/>
      <c r="E57" s="1252"/>
      <c r="F57" s="1252"/>
      <c r="G57" s="1252"/>
      <c r="H57" s="1252"/>
      <c r="I57" s="1252"/>
    </row>
  </sheetData>
  <mergeCells count="63">
    <mergeCell ref="A1:J1"/>
    <mergeCell ref="A2:J2"/>
    <mergeCell ref="A3:J3"/>
    <mergeCell ref="A4:J4"/>
    <mergeCell ref="A5:J5"/>
    <mergeCell ref="A6:J6"/>
    <mergeCell ref="A55:I55"/>
    <mergeCell ref="A56:I56"/>
    <mergeCell ref="A57:I57"/>
    <mergeCell ref="A7:J7"/>
    <mergeCell ref="A8:J8"/>
    <mergeCell ref="A9:J9"/>
    <mergeCell ref="A14:J14"/>
    <mergeCell ref="B13:I13"/>
    <mergeCell ref="B11:I11"/>
    <mergeCell ref="G40:J40"/>
    <mergeCell ref="A15:J15"/>
    <mergeCell ref="A16:J16"/>
    <mergeCell ref="A17:J17"/>
    <mergeCell ref="A20:J20"/>
    <mergeCell ref="A21:J21"/>
    <mergeCell ref="A26:J26"/>
    <mergeCell ref="A27:J27"/>
    <mergeCell ref="A32:J32"/>
    <mergeCell ref="A28:J28"/>
    <mergeCell ref="A29:J29"/>
    <mergeCell ref="A37:J37"/>
    <mergeCell ref="B35:E35"/>
    <mergeCell ref="E39:F39"/>
    <mergeCell ref="E40:F40"/>
    <mergeCell ref="A38:J38"/>
    <mergeCell ref="A54:J54"/>
    <mergeCell ref="B19:I19"/>
    <mergeCell ref="B22:I22"/>
    <mergeCell ref="B23:I23"/>
    <mergeCell ref="B24:I24"/>
    <mergeCell ref="E43:F43"/>
    <mergeCell ref="E44:F44"/>
    <mergeCell ref="G44:J44"/>
    <mergeCell ref="G43:J43"/>
    <mergeCell ref="G39:J39"/>
    <mergeCell ref="E41:F41"/>
    <mergeCell ref="E42:F42"/>
    <mergeCell ref="G41:J41"/>
    <mergeCell ref="G42:J42"/>
    <mergeCell ref="A33:J33"/>
    <mergeCell ref="A34:J34"/>
    <mergeCell ref="B12:I12"/>
    <mergeCell ref="A10:I10"/>
    <mergeCell ref="A52:J52"/>
    <mergeCell ref="A53:J53"/>
    <mergeCell ref="A48:J48"/>
    <mergeCell ref="A49:J49"/>
    <mergeCell ref="A50:J50"/>
    <mergeCell ref="B31:E31"/>
    <mergeCell ref="A45:J45"/>
    <mergeCell ref="A46:J46"/>
    <mergeCell ref="B18:I18"/>
    <mergeCell ref="A51:J51"/>
    <mergeCell ref="B25:I25"/>
    <mergeCell ref="B30:E30"/>
    <mergeCell ref="A47:J47"/>
    <mergeCell ref="A36:J36"/>
  </mergeCells>
  <phoneticPr fontId="2"/>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indexed="10"/>
    <pageSetUpPr fitToPage="1"/>
  </sheetPr>
  <dimension ref="A1:U139"/>
  <sheetViews>
    <sheetView view="pageBreakPreview" zoomScale="80" zoomScaleNormal="85" zoomScaleSheetLayoutView="80" workbookViewId="0">
      <selection activeCell="J61" sqref="J61"/>
    </sheetView>
  </sheetViews>
  <sheetFormatPr defaultRowHeight="13.5" x14ac:dyDescent="0.15"/>
  <cols>
    <col min="1" max="1" width="1.25" customWidth="1"/>
    <col min="2" max="2" width="7.5" customWidth="1"/>
    <col min="3" max="3" width="15" style="5" customWidth="1"/>
    <col min="4" max="4" width="4.75" bestFit="1" customWidth="1"/>
    <col min="5" max="5" width="12.5" customWidth="1"/>
    <col min="6" max="6" width="32.625" customWidth="1"/>
    <col min="7" max="7" width="9" customWidth="1"/>
    <col min="8" max="8" width="10.625" bestFit="1" customWidth="1"/>
    <col min="9" max="9" width="9" customWidth="1"/>
    <col min="10" max="10" width="11" bestFit="1" customWidth="1"/>
    <col min="11" max="12" width="7.5" customWidth="1"/>
    <col min="13" max="13" width="12.5" customWidth="1"/>
    <col min="14" max="14" width="0.875" customWidth="1"/>
    <col min="16" max="16" width="20.375" bestFit="1" customWidth="1"/>
    <col min="18" max="18" width="9" customWidth="1"/>
  </cols>
  <sheetData>
    <row r="1" spans="2:13" ht="17.25" x14ac:dyDescent="0.15">
      <c r="B1" s="377" t="s">
        <v>784</v>
      </c>
      <c r="L1" s="378"/>
      <c r="M1" s="379" t="s">
        <v>807</v>
      </c>
    </row>
    <row r="2" spans="2:13" ht="17.25" x14ac:dyDescent="0.15">
      <c r="B2" s="681" t="s">
        <v>85</v>
      </c>
      <c r="C2" s="682"/>
      <c r="D2" s="682"/>
      <c r="E2" s="682"/>
      <c r="F2" s="682"/>
      <c r="G2" s="682"/>
      <c r="H2" s="682"/>
      <c r="I2" s="682"/>
      <c r="J2" s="682"/>
      <c r="K2" s="682"/>
      <c r="L2" s="484"/>
      <c r="M2" s="484"/>
    </row>
    <row r="3" spans="2:13" ht="9" customHeight="1" thickBot="1" x14ac:dyDescent="0.2">
      <c r="B3" s="380"/>
      <c r="C3" s="381"/>
      <c r="D3" s="382"/>
      <c r="E3" s="382"/>
      <c r="F3" s="382"/>
      <c r="G3" s="382"/>
      <c r="H3" s="382"/>
      <c r="I3" s="382"/>
      <c r="J3" s="382"/>
      <c r="K3" s="382"/>
      <c r="L3" s="382"/>
      <c r="M3" s="382"/>
    </row>
    <row r="4" spans="2:13" ht="20.100000000000001" customHeight="1" x14ac:dyDescent="0.15">
      <c r="B4" s="383" t="s">
        <v>86</v>
      </c>
      <c r="C4" s="683"/>
      <c r="D4" s="683"/>
      <c r="E4" s="683"/>
      <c r="F4" s="684"/>
      <c r="G4" s="684"/>
      <c r="H4" s="685" t="s">
        <v>258</v>
      </c>
      <c r="I4" s="686"/>
      <c r="J4" s="149"/>
      <c r="K4" s="384" t="s">
        <v>315</v>
      </c>
      <c r="L4" s="147"/>
      <c r="M4" s="385" t="s">
        <v>316</v>
      </c>
    </row>
    <row r="5" spans="2:13" ht="20.100000000000001" customHeight="1" x14ac:dyDescent="0.15">
      <c r="B5" s="687" t="s">
        <v>88</v>
      </c>
      <c r="C5" s="689"/>
      <c r="D5" s="689"/>
      <c r="E5" s="689"/>
      <c r="F5" s="690"/>
      <c r="G5" s="690"/>
      <c r="H5" s="687" t="s">
        <v>87</v>
      </c>
      <c r="I5" s="693"/>
      <c r="J5" s="694"/>
      <c r="K5" s="694"/>
      <c r="L5" s="694"/>
      <c r="M5" s="695"/>
    </row>
    <row r="6" spans="2:13" ht="20.100000000000001" customHeight="1" thickBot="1" x14ac:dyDescent="0.2">
      <c r="B6" s="688"/>
      <c r="C6" s="691"/>
      <c r="D6" s="691"/>
      <c r="E6" s="691"/>
      <c r="F6" s="692"/>
      <c r="G6" s="692"/>
      <c r="H6" s="696" t="s">
        <v>89</v>
      </c>
      <c r="I6" s="693"/>
      <c r="J6" s="694"/>
      <c r="K6" s="694"/>
      <c r="L6" s="694"/>
      <c r="M6" s="695"/>
    </row>
    <row r="7" spans="2:13" ht="19.5" customHeight="1" thickBot="1" x14ac:dyDescent="0.2">
      <c r="H7" s="646" t="s">
        <v>545</v>
      </c>
      <c r="I7" s="647"/>
      <c r="J7" s="647"/>
      <c r="K7" s="647"/>
      <c r="L7" s="648"/>
      <c r="M7" s="275"/>
    </row>
    <row r="9" spans="2:13" ht="14.25" thickBot="1" x14ac:dyDescent="0.2"/>
    <row r="10" spans="2:13" ht="18" customHeight="1" x14ac:dyDescent="0.15">
      <c r="B10" s="649" t="s">
        <v>90</v>
      </c>
      <c r="C10" s="651" t="s">
        <v>91</v>
      </c>
      <c r="D10" s="653" t="s">
        <v>92</v>
      </c>
      <c r="E10" s="655" t="s">
        <v>93</v>
      </c>
      <c r="F10" s="655"/>
      <c r="G10" s="656"/>
      <c r="H10" s="656"/>
      <c r="I10" s="657" t="s">
        <v>94</v>
      </c>
      <c r="J10" s="658"/>
      <c r="K10" s="655" t="s">
        <v>121</v>
      </c>
      <c r="L10" s="655"/>
      <c r="M10" s="659"/>
    </row>
    <row r="11" spans="2:13" ht="18" customHeight="1" thickBot="1" x14ac:dyDescent="0.2">
      <c r="B11" s="650"/>
      <c r="C11" s="652"/>
      <c r="D11" s="654"/>
      <c r="E11" s="660" t="s">
        <v>93</v>
      </c>
      <c r="F11" s="661"/>
      <c r="G11" s="386" t="s">
        <v>95</v>
      </c>
      <c r="H11" s="386" t="s">
        <v>96</v>
      </c>
      <c r="I11" s="387" t="s">
        <v>95</v>
      </c>
      <c r="J11" s="386" t="s">
        <v>96</v>
      </c>
      <c r="K11" s="388" t="s">
        <v>120</v>
      </c>
      <c r="L11" s="388" t="s">
        <v>118</v>
      </c>
      <c r="M11" s="389" t="s">
        <v>6</v>
      </c>
    </row>
    <row r="12" spans="2:13" ht="21" customHeight="1" thickTop="1" x14ac:dyDescent="0.15">
      <c r="B12" s="603" t="s">
        <v>5</v>
      </c>
      <c r="C12" s="664" t="s">
        <v>172</v>
      </c>
      <c r="D12" s="665" t="s">
        <v>113</v>
      </c>
      <c r="E12" s="666" t="s">
        <v>375</v>
      </c>
      <c r="F12" s="667"/>
      <c r="G12" s="390" t="s">
        <v>98</v>
      </c>
      <c r="H12" s="391">
        <v>1</v>
      </c>
      <c r="I12" s="668"/>
      <c r="J12" s="589" t="str">
        <f>IF(I12="","",IF(I12=G12,H12,H13))</f>
        <v/>
      </c>
      <c r="K12" s="571"/>
      <c r="L12" s="572"/>
      <c r="M12" s="632"/>
    </row>
    <row r="13" spans="2:13" ht="21" customHeight="1" x14ac:dyDescent="0.15">
      <c r="B13" s="662"/>
      <c r="C13" s="529"/>
      <c r="D13" s="612"/>
      <c r="E13" s="526" t="s">
        <v>376</v>
      </c>
      <c r="F13" s="527"/>
      <c r="G13" s="392" t="s">
        <v>100</v>
      </c>
      <c r="H13" s="393">
        <v>0</v>
      </c>
      <c r="I13" s="616"/>
      <c r="J13" s="547"/>
      <c r="K13" s="531"/>
      <c r="L13" s="549"/>
      <c r="M13" s="618"/>
    </row>
    <row r="14" spans="2:13" ht="21" customHeight="1" x14ac:dyDescent="0.15">
      <c r="B14" s="662"/>
      <c r="C14" s="528" t="s">
        <v>17</v>
      </c>
      <c r="D14" s="611" t="s">
        <v>428</v>
      </c>
      <c r="E14" s="542" t="s">
        <v>102</v>
      </c>
      <c r="F14" s="543"/>
      <c r="G14" s="528" t="s">
        <v>563</v>
      </c>
      <c r="H14" s="394">
        <v>0.5</v>
      </c>
      <c r="I14" s="395"/>
      <c r="J14" s="622" t="str">
        <f>IF(AND(I14="",I15="",I16="",I17="",I18=""),"",IF(OR(I14="",I15="",I16="",I17="",I18=""),"全て選択してください。",IF(LEFT(I14)+LEFT(I15)+LEFT(I16)+LEFT(I17)+LEFT(I18)=4,LEFT(I14)*H14+LEFT(I15)*H15+LEFT(I16)*H16+LEFT(I17)*H17+LEFT(I18)*H18,"合計4件にしてください")))</f>
        <v/>
      </c>
      <c r="K14" s="625"/>
      <c r="L14" s="629"/>
      <c r="M14" s="575"/>
    </row>
    <row r="15" spans="2:13" ht="21" customHeight="1" x14ac:dyDescent="0.15">
      <c r="B15" s="662"/>
      <c r="C15" s="558"/>
      <c r="D15" s="619"/>
      <c r="E15" s="637" t="s">
        <v>129</v>
      </c>
      <c r="F15" s="638"/>
      <c r="G15" s="558"/>
      <c r="H15" s="396">
        <v>0.4</v>
      </c>
      <c r="I15" s="286"/>
      <c r="J15" s="623"/>
      <c r="K15" s="626"/>
      <c r="L15" s="629"/>
      <c r="M15" s="575"/>
    </row>
    <row r="16" spans="2:13" ht="21" customHeight="1" x14ac:dyDescent="0.15">
      <c r="B16" s="662"/>
      <c r="C16" s="558"/>
      <c r="D16" s="619"/>
      <c r="E16" s="637" t="s">
        <v>130</v>
      </c>
      <c r="F16" s="638"/>
      <c r="G16" s="558"/>
      <c r="H16" s="396">
        <v>0.3</v>
      </c>
      <c r="I16" s="286"/>
      <c r="J16" s="623"/>
      <c r="K16" s="626"/>
      <c r="L16" s="629"/>
      <c r="M16" s="575"/>
    </row>
    <row r="17" spans="2:13" ht="21" customHeight="1" x14ac:dyDescent="0.15">
      <c r="B17" s="662"/>
      <c r="C17" s="558"/>
      <c r="D17" s="619"/>
      <c r="E17" s="637" t="s">
        <v>131</v>
      </c>
      <c r="F17" s="638"/>
      <c r="G17" s="558"/>
      <c r="H17" s="396">
        <v>0.2</v>
      </c>
      <c r="I17" s="287"/>
      <c r="J17" s="623"/>
      <c r="K17" s="626"/>
      <c r="L17" s="629"/>
      <c r="M17" s="575"/>
    </row>
    <row r="18" spans="2:13" ht="21" customHeight="1" x14ac:dyDescent="0.15">
      <c r="B18" s="662"/>
      <c r="C18" s="529"/>
      <c r="D18" s="612"/>
      <c r="E18" s="639" t="s">
        <v>534</v>
      </c>
      <c r="F18" s="640"/>
      <c r="G18" s="529"/>
      <c r="H18" s="397">
        <v>0</v>
      </c>
      <c r="I18" s="288"/>
      <c r="J18" s="624"/>
      <c r="K18" s="633"/>
      <c r="L18" s="629"/>
      <c r="M18" s="575"/>
    </row>
    <row r="19" spans="2:13" ht="21" customHeight="1" x14ac:dyDescent="0.15">
      <c r="B19" s="662"/>
      <c r="C19" s="672" t="s">
        <v>103</v>
      </c>
      <c r="D19" s="611" t="s">
        <v>97</v>
      </c>
      <c r="E19" s="542" t="s">
        <v>104</v>
      </c>
      <c r="F19" s="543"/>
      <c r="G19" s="528" t="s">
        <v>105</v>
      </c>
      <c r="H19" s="398">
        <v>2</v>
      </c>
      <c r="I19" s="675"/>
      <c r="J19" s="678" t="str">
        <f>IF(I19&gt;=100,2,IF(AND(80&lt;=I19,I19&lt;100),1.5,IF(AND(60&lt;=I19,I19&lt;80),1,IF(AND(40&lt;=I19,I19&lt;60),0.5,IF(I19="","",0)))))</f>
        <v/>
      </c>
      <c r="K19" s="598"/>
      <c r="L19" s="643"/>
      <c r="M19" s="595"/>
    </row>
    <row r="20" spans="2:13" ht="21" customHeight="1" x14ac:dyDescent="0.15">
      <c r="B20" s="662"/>
      <c r="C20" s="673"/>
      <c r="D20" s="619"/>
      <c r="E20" s="635" t="s">
        <v>106</v>
      </c>
      <c r="F20" s="636"/>
      <c r="G20" s="558"/>
      <c r="H20" s="391">
        <v>1.5</v>
      </c>
      <c r="I20" s="676"/>
      <c r="J20" s="679"/>
      <c r="K20" s="641"/>
      <c r="L20" s="644"/>
      <c r="M20" s="596"/>
    </row>
    <row r="21" spans="2:13" ht="21" customHeight="1" x14ac:dyDescent="0.15">
      <c r="B21" s="662"/>
      <c r="C21" s="673"/>
      <c r="D21" s="619"/>
      <c r="E21" s="635" t="s">
        <v>107</v>
      </c>
      <c r="F21" s="636"/>
      <c r="G21" s="558"/>
      <c r="H21" s="391">
        <v>1</v>
      </c>
      <c r="I21" s="676"/>
      <c r="J21" s="679"/>
      <c r="K21" s="641"/>
      <c r="L21" s="644"/>
      <c r="M21" s="596"/>
    </row>
    <row r="22" spans="2:13" ht="21" customHeight="1" x14ac:dyDescent="0.15">
      <c r="B22" s="662"/>
      <c r="C22" s="673"/>
      <c r="D22" s="619"/>
      <c r="E22" s="635" t="s">
        <v>108</v>
      </c>
      <c r="F22" s="636"/>
      <c r="G22" s="558"/>
      <c r="H22" s="391">
        <v>0.5</v>
      </c>
      <c r="I22" s="676"/>
      <c r="J22" s="679"/>
      <c r="K22" s="641"/>
      <c r="L22" s="644"/>
      <c r="M22" s="596"/>
    </row>
    <row r="23" spans="2:13" ht="21" customHeight="1" x14ac:dyDescent="0.15">
      <c r="B23" s="662"/>
      <c r="C23" s="674"/>
      <c r="D23" s="612"/>
      <c r="E23" s="526" t="s">
        <v>109</v>
      </c>
      <c r="F23" s="527"/>
      <c r="G23" s="529"/>
      <c r="H23" s="393">
        <v>0</v>
      </c>
      <c r="I23" s="677"/>
      <c r="J23" s="680"/>
      <c r="K23" s="642"/>
      <c r="L23" s="645"/>
      <c r="M23" s="597"/>
    </row>
    <row r="24" spans="2:13" ht="21" customHeight="1" x14ac:dyDescent="0.15">
      <c r="B24" s="662"/>
      <c r="C24" s="528" t="s">
        <v>773</v>
      </c>
      <c r="D24" s="566" t="s">
        <v>113</v>
      </c>
      <c r="E24" s="542" t="s">
        <v>774</v>
      </c>
      <c r="F24" s="543"/>
      <c r="G24" s="399" t="s">
        <v>99</v>
      </c>
      <c r="H24" s="400">
        <v>1</v>
      </c>
      <c r="I24" s="559"/>
      <c r="J24" s="589" t="str">
        <f>IF(I24="","",IF(I24=G24,H24,H25))</f>
        <v/>
      </c>
      <c r="K24" s="598"/>
      <c r="L24" s="600"/>
      <c r="M24" s="574"/>
    </row>
    <row r="25" spans="2:13" ht="21" customHeight="1" thickBot="1" x14ac:dyDescent="0.2">
      <c r="B25" s="663"/>
      <c r="C25" s="669"/>
      <c r="D25" s="670"/>
      <c r="E25" s="593" t="s">
        <v>775</v>
      </c>
      <c r="F25" s="634"/>
      <c r="G25" s="401" t="s">
        <v>110</v>
      </c>
      <c r="H25" s="402">
        <v>0</v>
      </c>
      <c r="I25" s="671"/>
      <c r="J25" s="589"/>
      <c r="K25" s="599"/>
      <c r="L25" s="601"/>
      <c r="M25" s="602"/>
    </row>
    <row r="26" spans="2:13" ht="21" customHeight="1" thickTop="1" x14ac:dyDescent="0.15">
      <c r="B26" s="603" t="s">
        <v>132</v>
      </c>
      <c r="C26" s="403" t="s">
        <v>427</v>
      </c>
      <c r="D26" s="404" t="s">
        <v>182</v>
      </c>
      <c r="E26" s="606" t="s">
        <v>465</v>
      </c>
      <c r="F26" s="607"/>
      <c r="G26" s="607"/>
      <c r="H26" s="608"/>
      <c r="I26" s="609"/>
      <c r="J26" s="610"/>
      <c r="K26" s="405"/>
      <c r="L26" s="406"/>
      <c r="M26" s="407"/>
    </row>
    <row r="27" spans="2:13" ht="21" customHeight="1" x14ac:dyDescent="0.15">
      <c r="B27" s="604"/>
      <c r="C27" s="528" t="s">
        <v>172</v>
      </c>
      <c r="D27" s="611" t="s">
        <v>97</v>
      </c>
      <c r="E27" s="613" t="s">
        <v>375</v>
      </c>
      <c r="F27" s="614"/>
      <c r="G27" s="408" t="s">
        <v>98</v>
      </c>
      <c r="H27" s="391">
        <v>2</v>
      </c>
      <c r="I27" s="615"/>
      <c r="J27" s="547" t="str">
        <f>IF(I27="","",IF(I27=G27,H27,H28))</f>
        <v/>
      </c>
      <c r="K27" s="590"/>
      <c r="L27" s="591"/>
      <c r="M27" s="575"/>
    </row>
    <row r="28" spans="2:13" ht="21" customHeight="1" x14ac:dyDescent="0.15">
      <c r="B28" s="604"/>
      <c r="C28" s="529"/>
      <c r="D28" s="612"/>
      <c r="E28" s="526" t="s">
        <v>376</v>
      </c>
      <c r="F28" s="527"/>
      <c r="G28" s="392" t="s">
        <v>100</v>
      </c>
      <c r="H28" s="393">
        <v>0</v>
      </c>
      <c r="I28" s="616"/>
      <c r="J28" s="617"/>
      <c r="K28" s="531"/>
      <c r="L28" s="549"/>
      <c r="M28" s="618"/>
    </row>
    <row r="29" spans="2:13" ht="21" customHeight="1" x14ac:dyDescent="0.15">
      <c r="B29" s="604"/>
      <c r="C29" s="528" t="s">
        <v>170</v>
      </c>
      <c r="D29" s="611" t="s">
        <v>101</v>
      </c>
      <c r="E29" s="620" t="s">
        <v>442</v>
      </c>
      <c r="F29" s="409" t="s">
        <v>102</v>
      </c>
      <c r="G29" s="528" t="s">
        <v>564</v>
      </c>
      <c r="H29" s="410">
        <v>2</v>
      </c>
      <c r="I29" s="199"/>
      <c r="J29" s="622" t="str">
        <f>IF(AND(I29="",I30="",I31="",I32="",I33="",I34="",I35="",I36="",I37=""),"",IF(OR(I29="",I30="",I31="",I32="",I33="",I34="",I35="",I36="",I37=""),"全ての項目を選択してください。",IF(LEFT(I29)+LEFT(I30)+LEFT(I31)+LEFT(I32)+LEFT(I33)+LEFT(I34)+LEFT(I35)+LEFT(I36)+LEFT(I37)=2,LEFT(I29)*H29+LEFT(I30)*H30+LEFT(I31)*H31+LEFT(I32)*H32+LEFT(I33)*H33+LEFT(I34)*H34+LEFT(I35)*H35+LEFT(I36)*H36+LEFT(I37)*H37,"合計2件にしてください")))</f>
        <v/>
      </c>
      <c r="K29" s="625"/>
      <c r="L29" s="600"/>
      <c r="M29" s="574"/>
    </row>
    <row r="30" spans="2:13" ht="21" customHeight="1" x14ac:dyDescent="0.15">
      <c r="B30" s="604"/>
      <c r="C30" s="558"/>
      <c r="D30" s="619"/>
      <c r="E30" s="621"/>
      <c r="F30" s="411" t="s">
        <v>129</v>
      </c>
      <c r="G30" s="558"/>
      <c r="H30" s="412">
        <v>1.5</v>
      </c>
      <c r="I30" s="200"/>
      <c r="J30" s="623"/>
      <c r="K30" s="626"/>
      <c r="L30" s="629"/>
      <c r="M30" s="575"/>
    </row>
    <row r="31" spans="2:13" ht="21" customHeight="1" x14ac:dyDescent="0.15">
      <c r="B31" s="604"/>
      <c r="C31" s="558"/>
      <c r="D31" s="619"/>
      <c r="E31" s="621"/>
      <c r="F31" s="411" t="s">
        <v>130</v>
      </c>
      <c r="G31" s="558"/>
      <c r="H31" s="412">
        <v>1</v>
      </c>
      <c r="I31" s="200"/>
      <c r="J31" s="623"/>
      <c r="K31" s="626"/>
      <c r="L31" s="629"/>
      <c r="M31" s="575"/>
    </row>
    <row r="32" spans="2:13" ht="21" customHeight="1" x14ac:dyDescent="0.15">
      <c r="B32" s="604"/>
      <c r="C32" s="558"/>
      <c r="D32" s="619"/>
      <c r="E32" s="621"/>
      <c r="F32" s="411" t="s">
        <v>131</v>
      </c>
      <c r="G32" s="558"/>
      <c r="H32" s="412">
        <v>0.5</v>
      </c>
      <c r="I32" s="200"/>
      <c r="J32" s="623"/>
      <c r="K32" s="626"/>
      <c r="L32" s="629"/>
      <c r="M32" s="575"/>
    </row>
    <row r="33" spans="2:13" ht="21" customHeight="1" x14ac:dyDescent="0.15">
      <c r="B33" s="604"/>
      <c r="C33" s="558"/>
      <c r="D33" s="619"/>
      <c r="E33" s="578" t="s">
        <v>443</v>
      </c>
      <c r="F33" s="411" t="s">
        <v>102</v>
      </c>
      <c r="G33" s="558"/>
      <c r="H33" s="412">
        <v>1</v>
      </c>
      <c r="I33" s="200"/>
      <c r="J33" s="623"/>
      <c r="K33" s="627"/>
      <c r="L33" s="630"/>
      <c r="M33" s="576"/>
    </row>
    <row r="34" spans="2:13" ht="21" customHeight="1" x14ac:dyDescent="0.15">
      <c r="B34" s="604"/>
      <c r="C34" s="558"/>
      <c r="D34" s="619"/>
      <c r="E34" s="579"/>
      <c r="F34" s="411" t="s">
        <v>129</v>
      </c>
      <c r="G34" s="558"/>
      <c r="H34" s="412">
        <v>0.75</v>
      </c>
      <c r="I34" s="200"/>
      <c r="J34" s="623"/>
      <c r="K34" s="627"/>
      <c r="L34" s="630"/>
      <c r="M34" s="576"/>
    </row>
    <row r="35" spans="2:13" ht="21" customHeight="1" x14ac:dyDescent="0.15">
      <c r="B35" s="604"/>
      <c r="C35" s="558"/>
      <c r="D35" s="619"/>
      <c r="E35" s="579"/>
      <c r="F35" s="411" t="s">
        <v>130</v>
      </c>
      <c r="G35" s="558"/>
      <c r="H35" s="412">
        <v>0.5</v>
      </c>
      <c r="I35" s="200"/>
      <c r="J35" s="623"/>
      <c r="K35" s="627"/>
      <c r="L35" s="630"/>
      <c r="M35" s="576"/>
    </row>
    <row r="36" spans="2:13" ht="21" customHeight="1" x14ac:dyDescent="0.15">
      <c r="B36" s="604"/>
      <c r="C36" s="558"/>
      <c r="D36" s="619"/>
      <c r="E36" s="580"/>
      <c r="F36" s="411" t="s">
        <v>131</v>
      </c>
      <c r="G36" s="558"/>
      <c r="H36" s="412">
        <v>0.25</v>
      </c>
      <c r="I36" s="200"/>
      <c r="J36" s="623"/>
      <c r="K36" s="627"/>
      <c r="L36" s="630"/>
      <c r="M36" s="576"/>
    </row>
    <row r="37" spans="2:13" ht="21" customHeight="1" x14ac:dyDescent="0.15">
      <c r="B37" s="604"/>
      <c r="C37" s="529"/>
      <c r="D37" s="612"/>
      <c r="E37" s="581" t="s">
        <v>538</v>
      </c>
      <c r="F37" s="582"/>
      <c r="G37" s="529"/>
      <c r="H37" s="397">
        <v>0</v>
      </c>
      <c r="I37" s="262"/>
      <c r="J37" s="624"/>
      <c r="K37" s="628"/>
      <c r="L37" s="631"/>
      <c r="M37" s="577"/>
    </row>
    <row r="38" spans="2:13" ht="21" customHeight="1" x14ac:dyDescent="0.15">
      <c r="B38" s="604"/>
      <c r="C38" s="583" t="s">
        <v>171</v>
      </c>
      <c r="D38" s="585" t="s">
        <v>111</v>
      </c>
      <c r="E38" s="542" t="s">
        <v>445</v>
      </c>
      <c r="F38" s="587"/>
      <c r="G38" s="413" t="s">
        <v>99</v>
      </c>
      <c r="H38" s="472">
        <v>3</v>
      </c>
      <c r="I38" s="559"/>
      <c r="J38" s="546" t="str">
        <f>IF(I38="","",IF(I38=G38,H38,H39))</f>
        <v/>
      </c>
      <c r="K38" s="530"/>
      <c r="L38" s="548"/>
      <c r="M38" s="556"/>
    </row>
    <row r="39" spans="2:13" ht="21" customHeight="1" thickBot="1" x14ac:dyDescent="0.2">
      <c r="B39" s="605"/>
      <c r="C39" s="584"/>
      <c r="D39" s="586"/>
      <c r="E39" s="593" t="s">
        <v>446</v>
      </c>
      <c r="F39" s="594"/>
      <c r="G39" s="438" t="s">
        <v>110</v>
      </c>
      <c r="H39" s="473">
        <v>0</v>
      </c>
      <c r="I39" s="588"/>
      <c r="J39" s="589"/>
      <c r="K39" s="590"/>
      <c r="L39" s="591"/>
      <c r="M39" s="592"/>
    </row>
    <row r="40" spans="2:13" ht="30.75" customHeight="1" thickTop="1" x14ac:dyDescent="0.15">
      <c r="B40" s="709" t="s">
        <v>459</v>
      </c>
      <c r="C40" s="528"/>
      <c r="D40" s="712"/>
      <c r="E40" s="542"/>
      <c r="F40" s="543"/>
      <c r="G40" s="414"/>
      <c r="H40" s="391"/>
      <c r="I40" s="569"/>
      <c r="J40" s="570"/>
      <c r="K40" s="571"/>
      <c r="L40" s="572"/>
      <c r="M40" s="573"/>
    </row>
    <row r="41" spans="2:13" ht="21" customHeight="1" x14ac:dyDescent="0.15">
      <c r="B41" s="710"/>
      <c r="C41" s="529"/>
      <c r="D41" s="540"/>
      <c r="E41" s="526"/>
      <c r="F41" s="527"/>
      <c r="G41" s="222"/>
      <c r="H41" s="393"/>
      <c r="I41" s="545"/>
      <c r="J41" s="547"/>
      <c r="K41" s="531"/>
      <c r="L41" s="549"/>
      <c r="M41" s="557"/>
    </row>
    <row r="42" spans="2:13" ht="27" customHeight="1" x14ac:dyDescent="0.15">
      <c r="B42" s="710"/>
      <c r="C42" s="528" t="s">
        <v>444</v>
      </c>
      <c r="D42" s="566" t="s">
        <v>113</v>
      </c>
      <c r="E42" s="542" t="s">
        <v>482</v>
      </c>
      <c r="F42" s="543"/>
      <c r="G42" s="414" t="s">
        <v>99</v>
      </c>
      <c r="H42" s="391">
        <v>1</v>
      </c>
      <c r="I42" s="559"/>
      <c r="J42" s="546" t="str">
        <f>IF(I42="","",IF(I42=G42,H42,H43))</f>
        <v/>
      </c>
      <c r="K42" s="530"/>
      <c r="L42" s="548"/>
      <c r="M42" s="556"/>
    </row>
    <row r="43" spans="2:13" ht="21" customHeight="1" x14ac:dyDescent="0.15">
      <c r="B43" s="710"/>
      <c r="C43" s="529"/>
      <c r="D43" s="541"/>
      <c r="E43" s="526" t="s">
        <v>451</v>
      </c>
      <c r="F43" s="527"/>
      <c r="G43" s="222" t="s">
        <v>110</v>
      </c>
      <c r="H43" s="393">
        <v>0</v>
      </c>
      <c r="I43" s="560"/>
      <c r="J43" s="547"/>
      <c r="K43" s="531"/>
      <c r="L43" s="549"/>
      <c r="M43" s="557"/>
    </row>
    <row r="44" spans="2:13" ht="21" customHeight="1" x14ac:dyDescent="0.15">
      <c r="B44" s="710"/>
      <c r="C44" s="558"/>
      <c r="D44" s="540"/>
      <c r="E44" s="542"/>
      <c r="F44" s="543"/>
      <c r="G44" s="414"/>
      <c r="H44" s="415"/>
      <c r="I44" s="544"/>
      <c r="J44" s="546"/>
      <c r="K44" s="530"/>
      <c r="L44" s="548"/>
      <c r="M44" s="556"/>
    </row>
    <row r="45" spans="2:13" ht="21" customHeight="1" x14ac:dyDescent="0.15">
      <c r="B45" s="710"/>
      <c r="C45" s="529"/>
      <c r="D45" s="541"/>
      <c r="E45" s="526"/>
      <c r="F45" s="527"/>
      <c r="G45" s="222"/>
      <c r="H45" s="416"/>
      <c r="I45" s="545"/>
      <c r="J45" s="547"/>
      <c r="K45" s="531"/>
      <c r="L45" s="549"/>
      <c r="M45" s="557"/>
    </row>
    <row r="46" spans="2:13" ht="21" customHeight="1" x14ac:dyDescent="0.15">
      <c r="B46" s="710"/>
      <c r="C46" s="528" t="s">
        <v>802</v>
      </c>
      <c r="D46" s="566" t="s">
        <v>113</v>
      </c>
      <c r="E46" s="542" t="s">
        <v>697</v>
      </c>
      <c r="F46" s="543"/>
      <c r="G46" s="413" t="s">
        <v>99</v>
      </c>
      <c r="H46" s="398">
        <v>1</v>
      </c>
      <c r="I46" s="559"/>
      <c r="J46" s="546" t="str">
        <f>IF(I46="","",IF(I46=G46,H46,H47))</f>
        <v/>
      </c>
      <c r="K46" s="530"/>
      <c r="L46" s="548"/>
      <c r="M46" s="556"/>
    </row>
    <row r="47" spans="2:13" ht="21" customHeight="1" x14ac:dyDescent="0.15">
      <c r="B47" s="710"/>
      <c r="C47" s="529"/>
      <c r="D47" s="541"/>
      <c r="E47" s="526" t="s">
        <v>698</v>
      </c>
      <c r="F47" s="527"/>
      <c r="G47" s="222" t="s">
        <v>110</v>
      </c>
      <c r="H47" s="393">
        <v>0</v>
      </c>
      <c r="I47" s="560"/>
      <c r="J47" s="547"/>
      <c r="K47" s="531"/>
      <c r="L47" s="549"/>
      <c r="M47" s="557"/>
    </row>
    <row r="48" spans="2:13" ht="21" customHeight="1" x14ac:dyDescent="0.15">
      <c r="B48" s="710"/>
      <c r="C48" s="558" t="s">
        <v>712</v>
      </c>
      <c r="D48" s="540" t="s">
        <v>113</v>
      </c>
      <c r="E48" s="542" t="s">
        <v>713</v>
      </c>
      <c r="F48" s="543"/>
      <c r="G48" s="414" t="s">
        <v>99</v>
      </c>
      <c r="H48" s="415">
        <v>1</v>
      </c>
      <c r="I48" s="559"/>
      <c r="J48" s="567" t="str">
        <f>IF(I48="","",IF(I48=G48,H48,H49))</f>
        <v/>
      </c>
      <c r="K48" s="536"/>
      <c r="L48" s="538"/>
      <c r="M48" s="561"/>
    </row>
    <row r="49" spans="1:21" ht="21" customHeight="1" x14ac:dyDescent="0.15">
      <c r="B49" s="710"/>
      <c r="C49" s="529"/>
      <c r="D49" s="541"/>
      <c r="E49" s="526" t="s">
        <v>729</v>
      </c>
      <c r="F49" s="527"/>
      <c r="G49" s="222" t="s">
        <v>110</v>
      </c>
      <c r="H49" s="416">
        <v>0</v>
      </c>
      <c r="I49" s="560"/>
      <c r="J49" s="568"/>
      <c r="K49" s="537"/>
      <c r="L49" s="539"/>
      <c r="M49" s="562"/>
    </row>
    <row r="50" spans="1:21" ht="21" customHeight="1" x14ac:dyDescent="0.15">
      <c r="A50" s="443"/>
      <c r="B50" s="710"/>
      <c r="C50" s="705"/>
      <c r="D50" s="704"/>
      <c r="E50" s="737"/>
      <c r="F50" s="738"/>
      <c r="G50" s="439"/>
      <c r="H50" s="440"/>
      <c r="I50" s="544"/>
      <c r="J50" s="567"/>
      <c r="K50" s="536"/>
      <c r="L50" s="538"/>
      <c r="M50" s="561"/>
      <c r="N50" s="443"/>
      <c r="O50" s="377"/>
      <c r="P50" s="444"/>
      <c r="Q50" s="444"/>
      <c r="R50" s="444"/>
      <c r="S50" s="444"/>
      <c r="T50" s="444"/>
      <c r="U50" s="444"/>
    </row>
    <row r="51" spans="1:21" ht="21" customHeight="1" x14ac:dyDescent="0.15">
      <c r="A51" s="443"/>
      <c r="B51" s="710"/>
      <c r="C51" s="705"/>
      <c r="D51" s="704"/>
      <c r="E51" s="739"/>
      <c r="F51" s="740"/>
      <c r="G51" s="441"/>
      <c r="H51" s="442"/>
      <c r="I51" s="545"/>
      <c r="J51" s="568"/>
      <c r="K51" s="537"/>
      <c r="L51" s="539"/>
      <c r="M51" s="562"/>
      <c r="N51" s="443"/>
      <c r="O51" s="377"/>
      <c r="P51" s="444"/>
      <c r="Q51" s="444"/>
      <c r="R51" s="444"/>
      <c r="S51" s="444"/>
      <c r="T51" s="444"/>
      <c r="U51" s="444"/>
    </row>
    <row r="52" spans="1:21" ht="21" customHeight="1" x14ac:dyDescent="0.15">
      <c r="A52" s="443"/>
      <c r="B52" s="710"/>
      <c r="C52" s="697"/>
      <c r="D52" s="728"/>
      <c r="E52" s="697"/>
      <c r="F52" s="445"/>
      <c r="G52" s="446"/>
      <c r="H52" s="447"/>
      <c r="I52" s="699"/>
      <c r="J52" s="567"/>
      <c r="K52" s="536"/>
      <c r="L52" s="538"/>
      <c r="M52" s="561"/>
      <c r="N52" s="443"/>
      <c r="O52" s="444"/>
      <c r="P52" s="444"/>
      <c r="Q52" s="444"/>
      <c r="R52" s="444"/>
      <c r="S52" s="444"/>
      <c r="T52" s="444"/>
      <c r="U52" s="444"/>
    </row>
    <row r="53" spans="1:21" ht="21" customHeight="1" x14ac:dyDescent="0.15">
      <c r="A53" s="443"/>
      <c r="B53" s="710"/>
      <c r="C53" s="726"/>
      <c r="D53" s="729"/>
      <c r="E53" s="698"/>
      <c r="F53" s="448"/>
      <c r="G53" s="449"/>
      <c r="H53" s="450"/>
      <c r="I53" s="700"/>
      <c r="J53" s="702"/>
      <c r="K53" s="713"/>
      <c r="L53" s="715"/>
      <c r="M53" s="717"/>
      <c r="N53" s="443"/>
      <c r="O53" s="377"/>
      <c r="P53" s="444"/>
      <c r="Q53" s="444"/>
      <c r="R53" s="444"/>
      <c r="S53" s="444"/>
      <c r="T53" s="444"/>
      <c r="U53" s="444"/>
    </row>
    <row r="54" spans="1:21" ht="21" customHeight="1" x14ac:dyDescent="0.15">
      <c r="A54" s="443"/>
      <c r="B54" s="710"/>
      <c r="C54" s="726"/>
      <c r="D54" s="729"/>
      <c r="E54" s="719"/>
      <c r="F54" s="448"/>
      <c r="G54" s="449"/>
      <c r="H54" s="450"/>
      <c r="I54" s="700"/>
      <c r="J54" s="702"/>
      <c r="K54" s="713"/>
      <c r="L54" s="715"/>
      <c r="M54" s="717"/>
      <c r="N54" s="443"/>
      <c r="O54" s="377"/>
      <c r="P54" s="444"/>
      <c r="Q54" s="444"/>
      <c r="R54" s="444"/>
      <c r="S54" s="444"/>
      <c r="T54" s="444"/>
      <c r="U54" s="444"/>
    </row>
    <row r="55" spans="1:21" ht="21" customHeight="1" x14ac:dyDescent="0.15">
      <c r="A55" s="443"/>
      <c r="B55" s="710"/>
      <c r="C55" s="726"/>
      <c r="D55" s="729"/>
      <c r="E55" s="698"/>
      <c r="F55" s="448"/>
      <c r="G55" s="449"/>
      <c r="H55" s="450"/>
      <c r="I55" s="700"/>
      <c r="J55" s="702"/>
      <c r="K55" s="713"/>
      <c r="L55" s="715"/>
      <c r="M55" s="717"/>
      <c r="N55" s="443"/>
      <c r="O55" s="444"/>
      <c r="P55" s="444"/>
      <c r="Q55" s="444"/>
      <c r="R55" s="444"/>
      <c r="S55" s="444"/>
      <c r="T55" s="444"/>
      <c r="U55" s="444"/>
    </row>
    <row r="56" spans="1:21" ht="21" customHeight="1" thickBot="1" x14ac:dyDescent="0.2">
      <c r="A56" s="443"/>
      <c r="B56" s="711"/>
      <c r="C56" s="727"/>
      <c r="D56" s="730"/>
      <c r="E56" s="720"/>
      <c r="F56" s="721"/>
      <c r="G56" s="451"/>
      <c r="H56" s="452"/>
      <c r="I56" s="701"/>
      <c r="J56" s="703"/>
      <c r="K56" s="714"/>
      <c r="L56" s="716"/>
      <c r="M56" s="718"/>
      <c r="N56" s="443"/>
      <c r="O56" s="444"/>
      <c r="P56" s="444"/>
      <c r="Q56" s="444"/>
      <c r="R56" s="444"/>
      <c r="S56" s="444"/>
      <c r="T56" s="444"/>
      <c r="U56" s="444"/>
    </row>
    <row r="57" spans="1:21" ht="21" customHeight="1" thickTop="1" x14ac:dyDescent="0.15">
      <c r="B57" s="722"/>
      <c r="C57" s="558"/>
      <c r="D57" s="725"/>
      <c r="E57" s="558"/>
      <c r="F57" s="453"/>
      <c r="G57" s="731"/>
      <c r="H57" s="454"/>
      <c r="I57" s="734"/>
      <c r="J57" s="589"/>
      <c r="K57" s="590"/>
      <c r="L57" s="591"/>
      <c r="M57" s="592"/>
    </row>
    <row r="58" spans="1:21" ht="21" customHeight="1" x14ac:dyDescent="0.15">
      <c r="B58" s="723"/>
      <c r="C58" s="558"/>
      <c r="D58" s="540"/>
      <c r="E58" s="558"/>
      <c r="F58" s="455"/>
      <c r="G58" s="732"/>
      <c r="H58" s="456"/>
      <c r="I58" s="734"/>
      <c r="J58" s="589"/>
      <c r="K58" s="590"/>
      <c r="L58" s="591"/>
      <c r="M58" s="592"/>
    </row>
    <row r="59" spans="1:21" ht="21" customHeight="1" x14ac:dyDescent="0.15">
      <c r="B59" s="723"/>
      <c r="C59" s="558"/>
      <c r="D59" s="540"/>
      <c r="E59" s="558"/>
      <c r="F59" s="455"/>
      <c r="G59" s="732"/>
      <c r="H59" s="456"/>
      <c r="I59" s="734"/>
      <c r="J59" s="589"/>
      <c r="K59" s="590"/>
      <c r="L59" s="591"/>
      <c r="M59" s="592"/>
    </row>
    <row r="60" spans="1:21" ht="21" customHeight="1" thickBot="1" x14ac:dyDescent="0.2">
      <c r="B60" s="724"/>
      <c r="C60" s="669"/>
      <c r="D60" s="670"/>
      <c r="E60" s="669"/>
      <c r="F60" s="457"/>
      <c r="G60" s="733"/>
      <c r="H60" s="458"/>
      <c r="I60" s="735"/>
      <c r="J60" s="736"/>
      <c r="K60" s="706"/>
      <c r="L60" s="707"/>
      <c r="M60" s="708"/>
    </row>
    <row r="61" spans="1:21" ht="21" customHeight="1" thickTop="1" x14ac:dyDescent="0.15">
      <c r="B61" s="553" t="s">
        <v>114</v>
      </c>
      <c r="C61" s="563" t="s">
        <v>115</v>
      </c>
      <c r="D61" s="564"/>
      <c r="E61" s="564"/>
      <c r="F61" s="564"/>
      <c r="G61" s="565"/>
      <c r="H61" s="417">
        <f>SUM(H12,H14*4,H19,H24)</f>
        <v>6</v>
      </c>
      <c r="I61" s="418"/>
      <c r="J61" s="478" t="str">
        <f>IF(AND(J12="",J14="",J19="",J24=""),"",IF(OR(J12="",J14="",NOT(ISNUMBER(J14)),J19="",J24=""),"×",SUM(J12:J25)))</f>
        <v/>
      </c>
      <c r="K61" s="419"/>
      <c r="L61" s="420"/>
      <c r="M61" s="421"/>
    </row>
    <row r="62" spans="1:21" ht="21" customHeight="1" x14ac:dyDescent="0.15">
      <c r="B62" s="554"/>
      <c r="C62" s="550" t="s">
        <v>116</v>
      </c>
      <c r="D62" s="551"/>
      <c r="E62" s="551"/>
      <c r="F62" s="551"/>
      <c r="G62" s="552"/>
      <c r="H62" s="422">
        <f>SUM(H27,H29*2,H38)</f>
        <v>9</v>
      </c>
      <c r="I62" s="423"/>
      <c r="J62" s="479" t="str">
        <f>IF(AND(I26="",J27="",J29="",J38=""),"",IF(OR(I26="",J27="",J29="",NOT(ISNUMBER(J29)),J38=""),"×",SUM(J27:J39)))</f>
        <v/>
      </c>
      <c r="K62" s="424"/>
      <c r="L62" s="425"/>
      <c r="M62" s="426"/>
    </row>
    <row r="63" spans="1:21" ht="21" customHeight="1" x14ac:dyDescent="0.15">
      <c r="B63" s="555"/>
      <c r="C63" s="550" t="s">
        <v>502</v>
      </c>
      <c r="D63" s="551"/>
      <c r="E63" s="551"/>
      <c r="F63" s="551"/>
      <c r="G63" s="552"/>
      <c r="H63" s="436">
        <f>SUM(H40:H49)</f>
        <v>3</v>
      </c>
      <c r="I63" s="423"/>
      <c r="J63" s="479">
        <f>SUM(J40:J49)</f>
        <v>0</v>
      </c>
      <c r="K63" s="427"/>
      <c r="L63" s="425"/>
      <c r="M63" s="426"/>
    </row>
    <row r="64" spans="1:21" ht="21" customHeight="1" thickBot="1" x14ac:dyDescent="0.2">
      <c r="B64" s="428" t="s">
        <v>125</v>
      </c>
      <c r="C64" s="533" t="s">
        <v>785</v>
      </c>
      <c r="D64" s="534"/>
      <c r="E64" s="534"/>
      <c r="F64" s="534"/>
      <c r="G64" s="535"/>
      <c r="H64" s="429">
        <f>ROUND((SUM(H61:H63)*10/30),3)</f>
        <v>6</v>
      </c>
      <c r="I64" s="430"/>
      <c r="J64" s="480">
        <f>SUM(J61:J63)/3</f>
        <v>0</v>
      </c>
      <c r="K64" s="437"/>
      <c r="L64" s="431"/>
      <c r="M64" s="432"/>
    </row>
    <row r="65" spans="1:13" ht="9" customHeight="1" x14ac:dyDescent="0.15"/>
    <row r="66" spans="1:13" s="6" customFormat="1" ht="13.5" customHeight="1" x14ac:dyDescent="0.15">
      <c r="A66" s="145"/>
      <c r="B66" s="433" t="s">
        <v>126</v>
      </c>
      <c r="C66" s="532" t="s">
        <v>385</v>
      </c>
      <c r="D66" s="532"/>
      <c r="E66" s="532"/>
      <c r="F66" s="532"/>
      <c r="G66" s="532"/>
      <c r="H66" s="532"/>
      <c r="I66" s="532"/>
      <c r="J66" s="532"/>
      <c r="K66" s="532"/>
      <c r="L66" s="532"/>
      <c r="M66" s="532"/>
    </row>
    <row r="67" spans="1:13" s="6" customFormat="1" ht="13.5" customHeight="1" x14ac:dyDescent="0.15">
      <c r="B67" s="433" t="s">
        <v>126</v>
      </c>
      <c r="C67" s="532" t="s">
        <v>383</v>
      </c>
      <c r="D67" s="532"/>
      <c r="E67" s="532"/>
      <c r="F67" s="532"/>
      <c r="G67" s="532"/>
      <c r="H67" s="532"/>
      <c r="I67" s="532"/>
      <c r="J67" s="532"/>
      <c r="K67" s="532"/>
      <c r="L67" s="532"/>
      <c r="M67" s="532"/>
    </row>
    <row r="68" spans="1:13" s="6" customFormat="1" ht="27" customHeight="1" x14ac:dyDescent="0.15">
      <c r="B68" s="433" t="s">
        <v>117</v>
      </c>
      <c r="C68" s="532" t="s">
        <v>759</v>
      </c>
      <c r="D68" s="532"/>
      <c r="E68" s="532"/>
      <c r="F68" s="532"/>
      <c r="G68" s="532"/>
      <c r="H68" s="532"/>
      <c r="I68" s="532"/>
      <c r="J68" s="532"/>
      <c r="K68" s="532"/>
      <c r="L68" s="532"/>
      <c r="M68" s="532"/>
    </row>
    <row r="69" spans="1:13" ht="13.5" customHeight="1" x14ac:dyDescent="0.15">
      <c r="B69" s="433" t="s">
        <v>126</v>
      </c>
      <c r="C69" s="532" t="s">
        <v>386</v>
      </c>
      <c r="D69" s="532"/>
      <c r="E69" s="532"/>
      <c r="F69" s="532"/>
      <c r="G69" s="532"/>
      <c r="H69" s="532"/>
      <c r="I69" s="532"/>
      <c r="J69" s="532"/>
      <c r="K69" s="532"/>
      <c r="L69" s="532"/>
      <c r="M69" s="532"/>
    </row>
    <row r="70" spans="1:13" x14ac:dyDescent="0.15">
      <c r="B70" s="433"/>
      <c r="C70" s="532"/>
      <c r="D70" s="532"/>
      <c r="E70" s="532"/>
      <c r="F70" s="532"/>
      <c r="G70" s="532"/>
      <c r="H70" s="532"/>
      <c r="I70" s="532"/>
      <c r="J70" s="532"/>
      <c r="K70" s="532"/>
      <c r="L70" s="532"/>
      <c r="M70" s="532"/>
    </row>
    <row r="71" spans="1:13" s="6" customFormat="1" ht="13.5" customHeight="1" x14ac:dyDescent="0.15">
      <c r="A71"/>
      <c r="B71" s="433"/>
      <c r="C71" s="532"/>
      <c r="D71" s="532"/>
      <c r="E71" s="532"/>
      <c r="F71" s="532"/>
      <c r="G71" s="532"/>
      <c r="H71" s="532"/>
      <c r="I71" s="532"/>
      <c r="J71" s="532"/>
      <c r="K71" s="532"/>
      <c r="L71" s="532"/>
      <c r="M71" s="532"/>
    </row>
    <row r="72" spans="1:13" s="6" customFormat="1" ht="13.5" customHeight="1" x14ac:dyDescent="0.15">
      <c r="A72"/>
      <c r="B72" s="433"/>
      <c r="C72" s="145"/>
      <c r="D72" s="145"/>
      <c r="E72" s="145"/>
      <c r="F72" s="145"/>
      <c r="G72" s="145"/>
      <c r="H72" s="145"/>
      <c r="I72" s="145"/>
      <c r="J72" s="145"/>
      <c r="K72" s="145"/>
      <c r="L72" s="111"/>
      <c r="M72" s="111"/>
    </row>
    <row r="73" spans="1:13" x14ac:dyDescent="0.15">
      <c r="B73" s="433"/>
    </row>
    <row r="74" spans="1:13" x14ac:dyDescent="0.15">
      <c r="B74" s="433"/>
    </row>
    <row r="75" spans="1:13" ht="13.5" customHeight="1" x14ac:dyDescent="0.15">
      <c r="B75" s="434" t="s">
        <v>382</v>
      </c>
      <c r="C75" s="6"/>
      <c r="D75" s="145"/>
      <c r="E75" s="145"/>
      <c r="F75" s="145"/>
      <c r="G75" s="145"/>
      <c r="H75" s="145"/>
      <c r="I75" s="145"/>
      <c r="J75" s="145"/>
      <c r="K75" s="145"/>
      <c r="L75" s="145"/>
      <c r="M75" s="145"/>
    </row>
    <row r="76" spans="1:13" x14ac:dyDescent="0.15">
      <c r="B76" s="6"/>
      <c r="C76" s="144" t="s">
        <v>260</v>
      </c>
      <c r="D76" s="6"/>
      <c r="E76" s="6"/>
      <c r="F76" s="6"/>
      <c r="G76" s="6"/>
      <c r="H76" s="6"/>
      <c r="I76" s="6"/>
      <c r="J76" s="6"/>
      <c r="K76" s="6"/>
      <c r="L76" s="6"/>
    </row>
    <row r="77" spans="1:13" x14ac:dyDescent="0.15">
      <c r="B77" s="6"/>
      <c r="C77" s="144" t="s">
        <v>261</v>
      </c>
      <c r="D77" s="6"/>
      <c r="E77" s="6"/>
      <c r="F77" s="6"/>
      <c r="G77" s="6"/>
      <c r="H77" s="6"/>
      <c r="I77" s="6"/>
      <c r="J77" s="6"/>
      <c r="K77" s="6"/>
      <c r="L77" s="6"/>
    </row>
    <row r="78" spans="1:13" x14ac:dyDescent="0.15">
      <c r="B78" s="6"/>
      <c r="C78" s="435" t="s">
        <v>257</v>
      </c>
      <c r="D78" s="6"/>
      <c r="E78" s="6"/>
      <c r="F78" s="6"/>
      <c r="G78" s="6"/>
      <c r="H78" s="6"/>
      <c r="I78" s="6"/>
      <c r="J78" s="6"/>
      <c r="K78" s="6"/>
      <c r="L78" s="6"/>
    </row>
    <row r="79" spans="1:13" x14ac:dyDescent="0.15">
      <c r="B79" s="6"/>
      <c r="C79" s="435" t="s">
        <v>306</v>
      </c>
      <c r="D79" s="6"/>
      <c r="E79" s="6"/>
      <c r="F79" s="6"/>
      <c r="G79" s="6"/>
      <c r="H79" s="6"/>
      <c r="I79" s="6"/>
      <c r="J79" s="6"/>
      <c r="K79" s="6"/>
      <c r="L79" s="6"/>
    </row>
    <row r="80" spans="1:13" x14ac:dyDescent="0.15">
      <c r="B80" s="6"/>
      <c r="C80" s="144" t="s">
        <v>262</v>
      </c>
      <c r="D80" s="6"/>
      <c r="E80" s="6"/>
      <c r="F80" s="6"/>
      <c r="G80" s="6"/>
      <c r="H80" s="6"/>
      <c r="I80" s="6"/>
      <c r="J80" s="6"/>
      <c r="K80" s="6"/>
      <c r="L80" s="6"/>
    </row>
    <row r="81" spans="2:12" x14ac:dyDescent="0.15">
      <c r="B81" s="6"/>
      <c r="C81" s="144" t="s">
        <v>263</v>
      </c>
      <c r="D81" s="6"/>
      <c r="E81" s="6"/>
      <c r="F81" s="6"/>
      <c r="G81" s="6"/>
      <c r="H81" s="6"/>
      <c r="I81" s="6"/>
      <c r="J81" s="6"/>
      <c r="K81" s="6"/>
      <c r="L81" s="6"/>
    </row>
    <row r="82" spans="2:12" x14ac:dyDescent="0.15">
      <c r="B82" s="6"/>
      <c r="C82" s="144" t="s">
        <v>264</v>
      </c>
      <c r="D82" s="6"/>
      <c r="E82" s="6"/>
      <c r="F82" s="6"/>
      <c r="G82" s="6"/>
      <c r="H82" s="6"/>
      <c r="I82" s="6"/>
      <c r="J82" s="6"/>
      <c r="K82" s="6"/>
      <c r="L82" s="6"/>
    </row>
    <row r="83" spans="2:12" x14ac:dyDescent="0.15">
      <c r="B83" s="6"/>
      <c r="C83" s="144" t="s">
        <v>265</v>
      </c>
      <c r="D83" s="6"/>
      <c r="E83" s="6"/>
      <c r="F83" s="6"/>
      <c r="G83" s="6"/>
      <c r="H83" s="6"/>
      <c r="I83" s="6"/>
      <c r="J83" s="6"/>
      <c r="K83" s="6"/>
      <c r="L83" s="6"/>
    </row>
    <row r="84" spans="2:12" x14ac:dyDescent="0.15">
      <c r="B84" s="6"/>
      <c r="C84" s="144" t="s">
        <v>266</v>
      </c>
      <c r="D84" s="6"/>
      <c r="E84" s="6"/>
      <c r="F84" s="6"/>
      <c r="G84" s="6"/>
      <c r="H84" s="6"/>
      <c r="I84" s="6"/>
      <c r="J84" s="6"/>
      <c r="K84" s="6"/>
      <c r="L84" s="6"/>
    </row>
    <row r="85" spans="2:12" x14ac:dyDescent="0.15">
      <c r="B85" s="6"/>
      <c r="C85" s="144" t="s">
        <v>267</v>
      </c>
      <c r="D85" s="6"/>
      <c r="E85" s="6"/>
      <c r="F85" s="6"/>
      <c r="G85" s="6"/>
      <c r="H85" s="6"/>
      <c r="I85" s="6"/>
      <c r="J85" s="6"/>
      <c r="K85" s="6"/>
      <c r="L85" s="6"/>
    </row>
    <row r="86" spans="2:12" x14ac:dyDescent="0.15">
      <c r="B86" s="6"/>
      <c r="C86" s="435" t="s">
        <v>257</v>
      </c>
      <c r="D86" s="6"/>
      <c r="E86" s="6"/>
      <c r="F86" s="6"/>
      <c r="G86" s="6"/>
      <c r="H86" s="6"/>
      <c r="I86" s="6"/>
      <c r="J86" s="6"/>
      <c r="K86" s="6"/>
      <c r="L86" s="6"/>
    </row>
    <row r="87" spans="2:12" x14ac:dyDescent="0.15">
      <c r="B87" s="6"/>
      <c r="C87" s="435" t="s">
        <v>395</v>
      </c>
      <c r="D87" s="6"/>
      <c r="E87" s="6"/>
      <c r="F87" s="6"/>
      <c r="G87" s="6"/>
      <c r="H87" s="6"/>
      <c r="I87" s="6"/>
      <c r="J87" s="6"/>
      <c r="K87" s="6"/>
      <c r="L87" s="6"/>
    </row>
    <row r="88" spans="2:12" x14ac:dyDescent="0.15">
      <c r="B88" s="6"/>
      <c r="C88" s="144" t="s">
        <v>268</v>
      </c>
      <c r="D88" s="6"/>
      <c r="E88" s="6"/>
      <c r="F88" s="6"/>
      <c r="G88" s="6"/>
      <c r="H88" s="6"/>
      <c r="I88" s="6"/>
      <c r="J88" s="6"/>
      <c r="K88" s="6"/>
      <c r="L88" s="6"/>
    </row>
    <row r="89" spans="2:12" x14ac:dyDescent="0.15">
      <c r="B89" s="6"/>
      <c r="C89" s="144" t="s">
        <v>269</v>
      </c>
      <c r="D89" s="6"/>
      <c r="E89" s="6"/>
      <c r="F89" s="6"/>
      <c r="G89" s="6"/>
      <c r="H89" s="6"/>
      <c r="I89" s="6"/>
      <c r="J89" s="6"/>
      <c r="K89" s="6"/>
      <c r="L89" s="6"/>
    </row>
    <row r="90" spans="2:12" x14ac:dyDescent="0.15">
      <c r="B90" s="6"/>
      <c r="C90" s="144" t="s">
        <v>270</v>
      </c>
      <c r="D90" s="6"/>
      <c r="E90" s="6"/>
      <c r="F90" s="6"/>
      <c r="G90" s="6"/>
      <c r="H90" s="6"/>
      <c r="I90" s="6"/>
      <c r="J90" s="6"/>
      <c r="K90" s="6"/>
      <c r="L90" s="6"/>
    </row>
    <row r="91" spans="2:12" x14ac:dyDescent="0.15">
      <c r="B91" s="6"/>
      <c r="C91" s="144" t="s">
        <v>271</v>
      </c>
      <c r="D91" s="6"/>
      <c r="E91" s="6"/>
      <c r="F91" s="6"/>
      <c r="G91" s="6"/>
      <c r="H91" s="6"/>
      <c r="I91" s="6"/>
      <c r="J91" s="6"/>
      <c r="K91" s="6"/>
      <c r="L91" s="6"/>
    </row>
    <row r="92" spans="2:12" x14ac:dyDescent="0.15">
      <c r="B92" s="6"/>
      <c r="C92" s="144" t="s">
        <v>272</v>
      </c>
      <c r="D92" s="6"/>
      <c r="E92" s="6"/>
      <c r="F92" s="6"/>
      <c r="G92" s="6"/>
      <c r="H92" s="6"/>
      <c r="I92" s="6"/>
      <c r="J92" s="6"/>
      <c r="K92" s="6"/>
      <c r="L92" s="6"/>
    </row>
    <row r="93" spans="2:12" x14ac:dyDescent="0.15">
      <c r="B93" s="6"/>
      <c r="C93" s="144" t="s">
        <v>273</v>
      </c>
      <c r="D93" s="6"/>
      <c r="E93" s="6"/>
      <c r="F93" s="6"/>
      <c r="G93" s="6"/>
      <c r="H93" s="6"/>
      <c r="I93" s="6"/>
      <c r="J93" s="6"/>
      <c r="K93" s="6"/>
      <c r="L93" s="6"/>
    </row>
    <row r="94" spans="2:12" x14ac:dyDescent="0.15">
      <c r="B94" s="6"/>
      <c r="C94" s="144" t="s">
        <v>274</v>
      </c>
      <c r="D94" s="6"/>
      <c r="E94" s="6"/>
      <c r="F94" s="6"/>
      <c r="G94" s="6"/>
      <c r="H94" s="6"/>
      <c r="I94" s="6"/>
      <c r="J94" s="6"/>
      <c r="K94" s="6"/>
      <c r="L94" s="6"/>
    </row>
    <row r="95" spans="2:12" x14ac:dyDescent="0.15">
      <c r="B95" s="6"/>
      <c r="C95" s="435" t="s">
        <v>257</v>
      </c>
      <c r="D95" s="6"/>
      <c r="E95" s="6"/>
      <c r="F95" s="6"/>
      <c r="G95" s="6"/>
      <c r="H95" s="6"/>
      <c r="I95" s="6"/>
      <c r="J95" s="6"/>
      <c r="K95" s="6"/>
      <c r="L95" s="6"/>
    </row>
    <row r="96" spans="2:12" x14ac:dyDescent="0.15">
      <c r="B96" s="6"/>
      <c r="C96" s="435" t="s">
        <v>307</v>
      </c>
      <c r="D96" s="6"/>
      <c r="E96" s="6"/>
      <c r="F96" s="6"/>
      <c r="G96" s="6"/>
      <c r="H96" s="6"/>
      <c r="I96" s="6"/>
      <c r="J96" s="6"/>
      <c r="K96" s="6"/>
      <c r="L96" s="6"/>
    </row>
    <row r="97" spans="2:12" x14ac:dyDescent="0.15">
      <c r="B97" s="6"/>
      <c r="C97" s="144" t="s">
        <v>275</v>
      </c>
      <c r="D97" s="6"/>
      <c r="E97" s="6"/>
      <c r="F97" s="6"/>
      <c r="G97" s="6"/>
      <c r="H97" s="6"/>
      <c r="I97" s="6"/>
      <c r="J97" s="6"/>
      <c r="K97" s="6"/>
      <c r="L97" s="6"/>
    </row>
    <row r="98" spans="2:12" x14ac:dyDescent="0.15">
      <c r="B98" s="6"/>
      <c r="C98" s="144" t="s">
        <v>276</v>
      </c>
      <c r="D98" s="6"/>
      <c r="E98" s="6"/>
      <c r="F98" s="6"/>
      <c r="G98" s="6"/>
      <c r="H98" s="6"/>
      <c r="I98" s="6"/>
      <c r="J98" s="6"/>
      <c r="K98" s="6"/>
      <c r="L98" s="6"/>
    </row>
    <row r="99" spans="2:12" x14ac:dyDescent="0.15">
      <c r="B99" s="6"/>
      <c r="C99" s="144" t="s">
        <v>277</v>
      </c>
      <c r="D99" s="6"/>
      <c r="E99" s="6"/>
      <c r="F99" s="6"/>
      <c r="G99" s="6"/>
      <c r="H99" s="6"/>
      <c r="I99" s="6"/>
      <c r="J99" s="6"/>
      <c r="K99" s="6"/>
      <c r="L99" s="6"/>
    </row>
    <row r="100" spans="2:12" x14ac:dyDescent="0.15">
      <c r="B100" s="6"/>
      <c r="C100" s="144" t="s">
        <v>278</v>
      </c>
      <c r="D100" s="6"/>
      <c r="E100" s="6"/>
      <c r="F100" s="6"/>
      <c r="G100" s="6"/>
      <c r="H100" s="6"/>
      <c r="I100" s="6"/>
      <c r="J100" s="6"/>
      <c r="K100" s="6"/>
      <c r="L100" s="6"/>
    </row>
    <row r="101" spans="2:12" x14ac:dyDescent="0.15">
      <c r="B101" s="6"/>
      <c r="C101" s="144" t="s">
        <v>279</v>
      </c>
      <c r="D101" s="6"/>
      <c r="E101" s="6"/>
      <c r="F101" s="6"/>
      <c r="G101" s="6"/>
      <c r="H101" s="6"/>
      <c r="I101" s="6"/>
      <c r="J101" s="6"/>
      <c r="K101" s="6"/>
      <c r="L101" s="6"/>
    </row>
    <row r="102" spans="2:12" x14ac:dyDescent="0.15">
      <c r="B102" s="6"/>
      <c r="C102" s="144" t="s">
        <v>280</v>
      </c>
      <c r="D102" s="6"/>
      <c r="E102" s="6"/>
      <c r="F102" s="6"/>
      <c r="G102" s="6"/>
      <c r="H102" s="6"/>
      <c r="I102" s="6"/>
      <c r="J102" s="6"/>
      <c r="K102" s="6"/>
      <c r="L102" s="6"/>
    </row>
    <row r="103" spans="2:12" x14ac:dyDescent="0.15">
      <c r="B103" s="6"/>
      <c r="C103" s="144" t="s">
        <v>281</v>
      </c>
      <c r="D103" s="6"/>
      <c r="E103" s="6"/>
      <c r="F103" s="6"/>
      <c r="G103" s="6"/>
      <c r="H103" s="6"/>
      <c r="I103" s="6"/>
      <c r="J103" s="6"/>
      <c r="K103" s="6"/>
      <c r="L103" s="6"/>
    </row>
    <row r="104" spans="2:12" x14ac:dyDescent="0.15">
      <c r="B104" s="6"/>
      <c r="C104" s="144" t="s">
        <v>282</v>
      </c>
      <c r="D104" s="6"/>
      <c r="E104" s="6"/>
      <c r="F104" s="6"/>
      <c r="G104" s="6"/>
      <c r="H104" s="6"/>
      <c r="I104" s="6"/>
      <c r="J104" s="6"/>
      <c r="K104" s="6"/>
      <c r="L104" s="6"/>
    </row>
    <row r="105" spans="2:12" x14ac:dyDescent="0.15">
      <c r="B105" s="6"/>
      <c r="C105" s="144" t="s">
        <v>283</v>
      </c>
      <c r="D105" s="6"/>
      <c r="E105" s="6"/>
      <c r="F105" s="6"/>
      <c r="G105" s="6"/>
      <c r="H105" s="6"/>
      <c r="I105" s="6"/>
      <c r="J105" s="6"/>
      <c r="K105" s="6"/>
      <c r="L105" s="6"/>
    </row>
    <row r="106" spans="2:12" x14ac:dyDescent="0.15">
      <c r="B106" s="6"/>
      <c r="C106" s="435" t="s">
        <v>257</v>
      </c>
      <c r="D106" s="6"/>
      <c r="E106" s="6"/>
      <c r="F106" s="6"/>
      <c r="G106" s="6"/>
      <c r="H106" s="6"/>
      <c r="I106" s="6"/>
      <c r="J106" s="6"/>
      <c r="K106" s="6"/>
      <c r="L106" s="6"/>
    </row>
    <row r="107" spans="2:12" x14ac:dyDescent="0.15">
      <c r="B107" s="6"/>
      <c r="C107" s="435" t="s">
        <v>308</v>
      </c>
      <c r="D107" s="6"/>
      <c r="E107" s="6"/>
      <c r="F107" s="6"/>
      <c r="G107" s="6"/>
      <c r="H107" s="6"/>
      <c r="I107" s="6"/>
      <c r="J107" s="6"/>
      <c r="K107" s="6"/>
      <c r="L107" s="6"/>
    </row>
    <row r="108" spans="2:12" x14ac:dyDescent="0.15">
      <c r="B108" s="6"/>
      <c r="C108" s="144" t="s">
        <v>284</v>
      </c>
      <c r="D108" s="6"/>
      <c r="E108" s="6"/>
      <c r="F108" s="6"/>
      <c r="G108" s="6"/>
      <c r="H108" s="6"/>
      <c r="I108" s="6"/>
      <c r="J108" s="6"/>
      <c r="K108" s="6"/>
      <c r="L108" s="6"/>
    </row>
    <row r="109" spans="2:12" x14ac:dyDescent="0.15">
      <c r="B109" s="6"/>
      <c r="C109" s="144" t="s">
        <v>285</v>
      </c>
      <c r="D109" s="6"/>
      <c r="E109" s="6"/>
      <c r="F109" s="6"/>
      <c r="G109" s="6"/>
      <c r="H109" s="6"/>
      <c r="I109" s="6"/>
      <c r="J109" s="6"/>
      <c r="K109" s="6"/>
      <c r="L109" s="6"/>
    </row>
    <row r="110" spans="2:12" x14ac:dyDescent="0.15">
      <c r="B110" s="6"/>
      <c r="C110" s="144" t="s">
        <v>286</v>
      </c>
      <c r="D110" s="6"/>
      <c r="E110" s="6"/>
      <c r="F110" s="6"/>
      <c r="G110" s="6"/>
      <c r="H110" s="6"/>
      <c r="I110" s="6"/>
      <c r="J110" s="6"/>
      <c r="K110" s="6"/>
      <c r="L110" s="6"/>
    </row>
    <row r="111" spans="2:12" x14ac:dyDescent="0.15">
      <c r="B111" s="6"/>
      <c r="C111" s="435" t="s">
        <v>257</v>
      </c>
      <c r="D111" s="6"/>
      <c r="E111" s="6"/>
      <c r="F111" s="6"/>
      <c r="G111" s="6"/>
      <c r="H111" s="6"/>
      <c r="I111" s="6"/>
      <c r="J111" s="6"/>
      <c r="K111" s="6"/>
      <c r="L111" s="6"/>
    </row>
    <row r="112" spans="2:12" x14ac:dyDescent="0.15">
      <c r="B112" s="6"/>
      <c r="C112" s="435" t="s">
        <v>309</v>
      </c>
      <c r="D112" s="6"/>
      <c r="E112" s="6"/>
      <c r="F112" s="6"/>
      <c r="G112" s="6"/>
      <c r="H112" s="6"/>
      <c r="I112" s="6"/>
      <c r="J112" s="6"/>
      <c r="K112" s="6"/>
      <c r="L112" s="6"/>
    </row>
    <row r="113" spans="2:12" x14ac:dyDescent="0.15">
      <c r="B113" s="6"/>
      <c r="C113" s="144" t="s">
        <v>287</v>
      </c>
      <c r="D113" s="6"/>
      <c r="E113" s="6"/>
      <c r="F113" s="6"/>
      <c r="G113" s="6"/>
      <c r="H113" s="6"/>
      <c r="I113" s="6"/>
      <c r="J113" s="6"/>
      <c r="K113" s="6"/>
      <c r="L113" s="6"/>
    </row>
    <row r="114" spans="2:12" x14ac:dyDescent="0.15">
      <c r="B114" s="6"/>
      <c r="C114" s="144" t="s">
        <v>288</v>
      </c>
      <c r="D114" s="6"/>
      <c r="E114" s="6"/>
      <c r="F114" s="6"/>
      <c r="G114" s="6"/>
      <c r="H114" s="6"/>
      <c r="I114" s="6"/>
      <c r="J114" s="6"/>
      <c r="K114" s="6"/>
      <c r="L114" s="6"/>
    </row>
    <row r="115" spans="2:12" x14ac:dyDescent="0.15">
      <c r="B115" s="6"/>
      <c r="C115" s="144" t="s">
        <v>289</v>
      </c>
      <c r="D115" s="6"/>
      <c r="E115" s="6"/>
      <c r="F115" s="6"/>
      <c r="G115" s="6"/>
      <c r="H115" s="6"/>
      <c r="I115" s="6"/>
      <c r="J115" s="6"/>
      <c r="K115" s="6"/>
      <c r="L115" s="6"/>
    </row>
    <row r="116" spans="2:12" x14ac:dyDescent="0.15">
      <c r="B116" s="6"/>
      <c r="C116" s="144" t="s">
        <v>290</v>
      </c>
      <c r="D116" s="6"/>
      <c r="E116" s="6"/>
      <c r="F116" s="6"/>
      <c r="G116" s="6"/>
      <c r="H116" s="6"/>
      <c r="I116" s="6"/>
      <c r="J116" s="6"/>
      <c r="K116" s="6"/>
      <c r="L116" s="6"/>
    </row>
    <row r="117" spans="2:12" x14ac:dyDescent="0.15">
      <c r="B117" s="6"/>
      <c r="C117" s="435" t="s">
        <v>257</v>
      </c>
      <c r="D117" s="6"/>
      <c r="E117" s="6"/>
      <c r="F117" s="6"/>
      <c r="G117" s="6"/>
      <c r="H117" s="6"/>
      <c r="I117" s="6"/>
      <c r="J117" s="6"/>
      <c r="K117" s="6"/>
      <c r="L117" s="6"/>
    </row>
    <row r="118" spans="2:12" x14ac:dyDescent="0.15">
      <c r="B118" s="6"/>
      <c r="C118" s="435" t="s">
        <v>310</v>
      </c>
      <c r="D118" s="6"/>
      <c r="E118" s="6"/>
      <c r="F118" s="6"/>
      <c r="G118" s="6"/>
      <c r="H118" s="6"/>
      <c r="I118" s="6"/>
      <c r="J118" s="6"/>
      <c r="K118" s="6"/>
      <c r="L118" s="6"/>
    </row>
    <row r="119" spans="2:12" x14ac:dyDescent="0.15">
      <c r="B119" s="6"/>
      <c r="C119" s="144" t="s">
        <v>292</v>
      </c>
      <c r="D119" s="6"/>
      <c r="E119" s="6"/>
      <c r="F119" s="6"/>
      <c r="G119" s="6"/>
      <c r="H119" s="6"/>
      <c r="I119" s="6"/>
      <c r="J119" s="6"/>
      <c r="K119" s="6"/>
      <c r="L119" s="6"/>
    </row>
    <row r="120" spans="2:12" x14ac:dyDescent="0.15">
      <c r="B120" s="6"/>
      <c r="C120" s="144" t="s">
        <v>291</v>
      </c>
      <c r="D120" s="6"/>
      <c r="E120" s="6"/>
      <c r="F120" s="6"/>
      <c r="G120" s="6"/>
      <c r="H120" s="6"/>
      <c r="I120" s="6"/>
      <c r="J120" s="6"/>
      <c r="K120" s="6"/>
      <c r="L120" s="6"/>
    </row>
    <row r="121" spans="2:12" x14ac:dyDescent="0.15">
      <c r="B121" s="6"/>
      <c r="C121" s="144" t="s">
        <v>293</v>
      </c>
      <c r="D121" s="6"/>
      <c r="E121" s="6"/>
      <c r="F121" s="6"/>
      <c r="G121" s="6"/>
      <c r="H121" s="6"/>
      <c r="I121" s="6"/>
      <c r="J121" s="6"/>
      <c r="K121" s="6"/>
      <c r="L121" s="6"/>
    </row>
    <row r="122" spans="2:12" x14ac:dyDescent="0.15">
      <c r="B122" s="6"/>
      <c r="C122" s="144" t="s">
        <v>294</v>
      </c>
      <c r="D122" s="6"/>
      <c r="E122" s="6"/>
      <c r="F122" s="6"/>
      <c r="G122" s="6"/>
      <c r="H122" s="6"/>
      <c r="I122" s="6"/>
      <c r="J122" s="6"/>
      <c r="K122" s="6"/>
      <c r="L122" s="6"/>
    </row>
    <row r="123" spans="2:12" x14ac:dyDescent="0.15">
      <c r="B123" s="6"/>
      <c r="C123" s="144" t="s">
        <v>295</v>
      </c>
      <c r="D123" s="6"/>
      <c r="E123" s="6"/>
      <c r="F123" s="6"/>
      <c r="G123" s="6"/>
      <c r="H123" s="6"/>
      <c r="I123" s="6"/>
      <c r="J123" s="6"/>
      <c r="K123" s="6"/>
      <c r="L123" s="6"/>
    </row>
    <row r="124" spans="2:12" x14ac:dyDescent="0.15">
      <c r="B124" s="6"/>
      <c r="C124" s="435" t="s">
        <v>257</v>
      </c>
      <c r="D124" s="6"/>
      <c r="E124" s="6"/>
      <c r="F124" s="6"/>
      <c r="G124" s="6"/>
      <c r="H124" s="6"/>
      <c r="I124" s="6"/>
      <c r="J124" s="6"/>
      <c r="K124" s="6"/>
      <c r="L124" s="6"/>
    </row>
    <row r="125" spans="2:12" x14ac:dyDescent="0.15">
      <c r="B125" s="6"/>
      <c r="C125" s="435" t="s">
        <v>311</v>
      </c>
      <c r="D125" s="6"/>
      <c r="E125" s="6"/>
      <c r="F125" s="6"/>
      <c r="G125" s="6"/>
      <c r="H125" s="6"/>
      <c r="I125" s="6"/>
      <c r="J125" s="6"/>
      <c r="K125" s="6"/>
      <c r="L125" s="6"/>
    </row>
    <row r="126" spans="2:12" x14ac:dyDescent="0.15">
      <c r="B126" s="6"/>
      <c r="C126" s="144" t="s">
        <v>296</v>
      </c>
      <c r="D126" s="6"/>
      <c r="E126" s="6"/>
      <c r="F126" s="6"/>
      <c r="G126" s="6"/>
      <c r="H126" s="6"/>
      <c r="I126" s="6"/>
      <c r="J126" s="6"/>
      <c r="K126" s="6"/>
      <c r="L126" s="6"/>
    </row>
    <row r="127" spans="2:12" x14ac:dyDescent="0.15">
      <c r="B127" s="6"/>
      <c r="C127" s="144" t="s">
        <v>297</v>
      </c>
      <c r="D127" s="6"/>
      <c r="E127" s="6"/>
      <c r="F127" s="6"/>
      <c r="G127" s="6"/>
      <c r="H127" s="6"/>
      <c r="I127" s="6"/>
      <c r="J127" s="6"/>
      <c r="K127" s="6"/>
      <c r="L127" s="6"/>
    </row>
    <row r="128" spans="2:12" x14ac:dyDescent="0.15">
      <c r="B128" s="6"/>
      <c r="C128" s="144" t="s">
        <v>298</v>
      </c>
      <c r="D128" s="6"/>
      <c r="E128" s="6"/>
      <c r="F128" s="6"/>
      <c r="G128" s="6"/>
      <c r="H128" s="6"/>
      <c r="I128" s="6"/>
      <c r="J128" s="6"/>
      <c r="K128" s="6"/>
      <c r="L128" s="6"/>
    </row>
    <row r="129" spans="2:12" x14ac:dyDescent="0.15">
      <c r="B129" s="6"/>
      <c r="C129" s="144" t="s">
        <v>299</v>
      </c>
      <c r="D129" s="6"/>
      <c r="E129" s="6"/>
      <c r="F129" s="6"/>
      <c r="G129" s="6"/>
      <c r="H129" s="6"/>
      <c r="I129" s="6"/>
      <c r="J129" s="6"/>
      <c r="K129" s="6"/>
      <c r="L129" s="6"/>
    </row>
    <row r="130" spans="2:12" x14ac:dyDescent="0.15">
      <c r="B130" s="6"/>
      <c r="C130" s="435" t="s">
        <v>257</v>
      </c>
      <c r="D130" s="6"/>
      <c r="E130" s="6"/>
      <c r="F130" s="6"/>
      <c r="G130" s="6"/>
      <c r="H130" s="6"/>
      <c r="I130" s="6"/>
      <c r="J130" s="6"/>
      <c r="K130" s="6"/>
      <c r="L130" s="6"/>
    </row>
    <row r="131" spans="2:12" x14ac:dyDescent="0.15">
      <c r="B131" s="6"/>
      <c r="C131" s="435" t="s">
        <v>312</v>
      </c>
      <c r="D131" s="6"/>
      <c r="E131" s="6"/>
      <c r="F131" s="6"/>
      <c r="G131" s="6"/>
      <c r="H131" s="6"/>
      <c r="I131" s="6"/>
      <c r="J131" s="6"/>
      <c r="K131" s="6"/>
      <c r="L131" s="6"/>
    </row>
    <row r="132" spans="2:12" x14ac:dyDescent="0.15">
      <c r="B132" s="6"/>
      <c r="C132" s="144" t="s">
        <v>300</v>
      </c>
      <c r="D132" s="6"/>
      <c r="E132" s="6"/>
      <c r="F132" s="6"/>
      <c r="G132" s="6"/>
      <c r="H132" s="6"/>
      <c r="I132" s="6"/>
      <c r="J132" s="6"/>
      <c r="K132" s="6"/>
      <c r="L132" s="6"/>
    </row>
    <row r="133" spans="2:12" x14ac:dyDescent="0.15">
      <c r="B133" s="6"/>
      <c r="C133" s="144" t="s">
        <v>301</v>
      </c>
      <c r="D133" s="6"/>
      <c r="E133" s="6"/>
      <c r="F133" s="6"/>
      <c r="G133" s="6"/>
      <c r="H133" s="6"/>
      <c r="I133" s="6"/>
      <c r="J133" s="6"/>
      <c r="K133" s="6"/>
      <c r="L133" s="6"/>
    </row>
    <row r="134" spans="2:12" x14ac:dyDescent="0.15">
      <c r="B134" s="6"/>
      <c r="C134" s="144" t="s">
        <v>302</v>
      </c>
      <c r="D134" s="6"/>
      <c r="E134" s="6"/>
      <c r="F134" s="6"/>
      <c r="G134" s="6"/>
      <c r="H134" s="6"/>
      <c r="I134" s="6"/>
      <c r="J134" s="6"/>
      <c r="K134" s="6"/>
      <c r="L134" s="6"/>
    </row>
    <row r="135" spans="2:12" x14ac:dyDescent="0.15">
      <c r="B135" s="6"/>
      <c r="C135" s="144" t="s">
        <v>303</v>
      </c>
      <c r="D135" s="6"/>
      <c r="E135" s="6"/>
      <c r="F135" s="6"/>
      <c r="G135" s="6"/>
      <c r="H135" s="6"/>
      <c r="I135" s="6"/>
      <c r="J135" s="6"/>
      <c r="K135" s="6"/>
      <c r="L135" s="6"/>
    </row>
    <row r="136" spans="2:12" x14ac:dyDescent="0.15">
      <c r="B136" s="6"/>
      <c r="C136" s="144" t="s">
        <v>304</v>
      </c>
      <c r="D136" s="6"/>
      <c r="E136" s="6"/>
      <c r="F136" s="6"/>
      <c r="G136" s="6"/>
      <c r="H136" s="6"/>
      <c r="I136" s="6"/>
      <c r="J136" s="6"/>
      <c r="K136" s="6"/>
      <c r="L136" s="6"/>
    </row>
    <row r="137" spans="2:12" x14ac:dyDescent="0.15">
      <c r="B137" s="6"/>
      <c r="C137" s="144" t="s">
        <v>305</v>
      </c>
      <c r="D137" s="6"/>
      <c r="E137" s="6"/>
      <c r="F137" s="6"/>
      <c r="G137" s="6"/>
      <c r="H137" s="6"/>
      <c r="I137" s="6"/>
      <c r="J137" s="6"/>
      <c r="K137" s="6"/>
      <c r="L137" s="6"/>
    </row>
    <row r="138" spans="2:12" x14ac:dyDescent="0.15">
      <c r="B138" s="6"/>
      <c r="C138" s="144" t="s">
        <v>259</v>
      </c>
      <c r="D138" s="6"/>
      <c r="E138" s="6"/>
      <c r="F138" s="6"/>
      <c r="G138" s="6"/>
      <c r="H138" s="6"/>
      <c r="I138" s="6"/>
      <c r="J138" s="6"/>
      <c r="K138" s="6"/>
      <c r="L138" s="6"/>
    </row>
    <row r="139" spans="2:12" x14ac:dyDescent="0.15">
      <c r="B139" s="6"/>
      <c r="C139" s="144" t="s">
        <v>256</v>
      </c>
      <c r="D139" s="6"/>
      <c r="E139" s="6"/>
      <c r="F139" s="6"/>
      <c r="G139" s="6"/>
      <c r="H139" s="6"/>
      <c r="I139" s="6"/>
      <c r="J139" s="6"/>
      <c r="K139" s="6"/>
      <c r="L139" s="6"/>
    </row>
  </sheetData>
  <sheetProtection selectLockedCells="1"/>
  <protectedRanges>
    <protectedRange sqref="C4:G6" name="範囲2_1"/>
    <protectedRange sqref="I12:I13 I19:I25" name="範囲1_1"/>
    <protectedRange sqref="J5:J6" name="範囲3"/>
    <protectedRange sqref="J4" name="範囲3_1"/>
    <protectedRange sqref="L4" name="範囲3_2"/>
    <protectedRange sqref="I26" name="範囲1_1_4"/>
    <protectedRange sqref="I27:I28" name="範囲1_1_5_1"/>
    <protectedRange sqref="I38:I49" name="範囲1_1_1"/>
    <protectedRange sqref="I14:I18" name="範囲1_1_1_3"/>
    <protectedRange sqref="I29:I37" name="範囲1_1_2_1_4_1_1"/>
    <protectedRange sqref="J7" name="範囲3_1_2"/>
    <protectedRange sqref="I50:I56" name="範囲1_1_1_4"/>
    <protectedRange sqref="I57:I60" name="範囲1_1_2"/>
  </protectedRanges>
  <mergeCells count="178">
    <mergeCell ref="B57:B60"/>
    <mergeCell ref="C57:C60"/>
    <mergeCell ref="D57:D60"/>
    <mergeCell ref="E57:E60"/>
    <mergeCell ref="C52:C56"/>
    <mergeCell ref="D52:D56"/>
    <mergeCell ref="G57:G60"/>
    <mergeCell ref="I57:I60"/>
    <mergeCell ref="J57:J60"/>
    <mergeCell ref="B40:B56"/>
    <mergeCell ref="D40:D41"/>
    <mergeCell ref="C48:C49"/>
    <mergeCell ref="D48:D49"/>
    <mergeCell ref="K52:K56"/>
    <mergeCell ref="L52:L56"/>
    <mergeCell ref="M52:M56"/>
    <mergeCell ref="E54:E55"/>
    <mergeCell ref="E56:F56"/>
    <mergeCell ref="M50:M51"/>
    <mergeCell ref="E50:F50"/>
    <mergeCell ref="E51:F51"/>
    <mergeCell ref="B2:M2"/>
    <mergeCell ref="C4:G4"/>
    <mergeCell ref="H4:I4"/>
    <mergeCell ref="B5:B6"/>
    <mergeCell ref="C5:G6"/>
    <mergeCell ref="H5:I5"/>
    <mergeCell ref="J5:M5"/>
    <mergeCell ref="H6:I6"/>
    <mergeCell ref="J6:M6"/>
    <mergeCell ref="H7:L7"/>
    <mergeCell ref="B10:B11"/>
    <mergeCell ref="C10:C11"/>
    <mergeCell ref="D10:D11"/>
    <mergeCell ref="E10:H10"/>
    <mergeCell ref="I10:J10"/>
    <mergeCell ref="K10:M10"/>
    <mergeCell ref="E11:F11"/>
    <mergeCell ref="B12:B25"/>
    <mergeCell ref="C12:C13"/>
    <mergeCell ref="D12:D13"/>
    <mergeCell ref="E12:F12"/>
    <mergeCell ref="I12:I13"/>
    <mergeCell ref="C24:C25"/>
    <mergeCell ref="D24:D25"/>
    <mergeCell ref="E24:F24"/>
    <mergeCell ref="I24:I25"/>
    <mergeCell ref="J12:J13"/>
    <mergeCell ref="C19:C23"/>
    <mergeCell ref="D19:D23"/>
    <mergeCell ref="E19:F19"/>
    <mergeCell ref="G19:G23"/>
    <mergeCell ref="I19:I23"/>
    <mergeCell ref="J19:J23"/>
    <mergeCell ref="E25:F25"/>
    <mergeCell ref="K12:K13"/>
    <mergeCell ref="E20:F20"/>
    <mergeCell ref="E21:F21"/>
    <mergeCell ref="E22:F22"/>
    <mergeCell ref="E23:F23"/>
    <mergeCell ref="L12:L13"/>
    <mergeCell ref="E15:F15"/>
    <mergeCell ref="E16:F16"/>
    <mergeCell ref="E17:F17"/>
    <mergeCell ref="E18:F18"/>
    <mergeCell ref="K19:K23"/>
    <mergeCell ref="L19:L23"/>
    <mergeCell ref="M12:M13"/>
    <mergeCell ref="E13:F13"/>
    <mergeCell ref="C14:C18"/>
    <mergeCell ref="D14:D18"/>
    <mergeCell ref="E14:F14"/>
    <mergeCell ref="G14:G18"/>
    <mergeCell ref="J14:J18"/>
    <mergeCell ref="K14:K18"/>
    <mergeCell ref="L14:L18"/>
    <mergeCell ref="M14:M18"/>
    <mergeCell ref="M19:M23"/>
    <mergeCell ref="J24:J25"/>
    <mergeCell ref="K24:K25"/>
    <mergeCell ref="L24:L25"/>
    <mergeCell ref="M24:M25"/>
    <mergeCell ref="B26:B39"/>
    <mergeCell ref="E26:H26"/>
    <mergeCell ref="I26:J26"/>
    <mergeCell ref="C27:C28"/>
    <mergeCell ref="D27:D28"/>
    <mergeCell ref="E27:F27"/>
    <mergeCell ref="I27:I28"/>
    <mergeCell ref="J27:J28"/>
    <mergeCell ref="K27:K28"/>
    <mergeCell ref="L27:L28"/>
    <mergeCell ref="M27:M28"/>
    <mergeCell ref="E28:F28"/>
    <mergeCell ref="C29:C37"/>
    <mergeCell ref="D29:D37"/>
    <mergeCell ref="E29:E32"/>
    <mergeCell ref="G29:G37"/>
    <mergeCell ref="J29:J37"/>
    <mergeCell ref="K29:K37"/>
    <mergeCell ref="L29:L37"/>
    <mergeCell ref="M29:M37"/>
    <mergeCell ref="E33:E36"/>
    <mergeCell ref="E37:F37"/>
    <mergeCell ref="C38:C39"/>
    <mergeCell ref="D38:D39"/>
    <mergeCell ref="E38:F38"/>
    <mergeCell ref="I38:I39"/>
    <mergeCell ref="J38:J39"/>
    <mergeCell ref="K38:K39"/>
    <mergeCell ref="L38:L39"/>
    <mergeCell ref="M38:M39"/>
    <mergeCell ref="E39:F39"/>
    <mergeCell ref="E40:F40"/>
    <mergeCell ref="I40:I41"/>
    <mergeCell ref="J40:J41"/>
    <mergeCell ref="K40:K41"/>
    <mergeCell ref="L40:L41"/>
    <mergeCell ref="M40:M41"/>
    <mergeCell ref="E41:F41"/>
    <mergeCell ref="C40:C41"/>
    <mergeCell ref="D42:D43"/>
    <mergeCell ref="E42:F42"/>
    <mergeCell ref="I42:I43"/>
    <mergeCell ref="J42:J43"/>
    <mergeCell ref="K42:K43"/>
    <mergeCell ref="L42:L43"/>
    <mergeCell ref="M42:M43"/>
    <mergeCell ref="E43:F43"/>
    <mergeCell ref="C42:C43"/>
    <mergeCell ref="D44:D45"/>
    <mergeCell ref="E44:F44"/>
    <mergeCell ref="I44:I45"/>
    <mergeCell ref="J44:J45"/>
    <mergeCell ref="K44:K45"/>
    <mergeCell ref="L44:L45"/>
    <mergeCell ref="C63:G63"/>
    <mergeCell ref="B61:B63"/>
    <mergeCell ref="M44:M45"/>
    <mergeCell ref="E45:F45"/>
    <mergeCell ref="C44:C45"/>
    <mergeCell ref="E46:F46"/>
    <mergeCell ref="I46:I47"/>
    <mergeCell ref="J46:J47"/>
    <mergeCell ref="L46:L47"/>
    <mergeCell ref="M46:M47"/>
    <mergeCell ref="M48:M49"/>
    <mergeCell ref="E49:F49"/>
    <mergeCell ref="C61:G61"/>
    <mergeCell ref="C62:G62"/>
    <mergeCell ref="D46:D47"/>
    <mergeCell ref="E48:F48"/>
    <mergeCell ref="I48:I49"/>
    <mergeCell ref="J48:J49"/>
    <mergeCell ref="E47:F47"/>
    <mergeCell ref="C46:C47"/>
    <mergeCell ref="K46:K47"/>
    <mergeCell ref="C71:M71"/>
    <mergeCell ref="C64:G64"/>
    <mergeCell ref="C66:M66"/>
    <mergeCell ref="C67:M67"/>
    <mergeCell ref="C68:M68"/>
    <mergeCell ref="C69:M69"/>
    <mergeCell ref="C70:M70"/>
    <mergeCell ref="K48:K49"/>
    <mergeCell ref="L48:L49"/>
    <mergeCell ref="E52:E53"/>
    <mergeCell ref="I52:I56"/>
    <mergeCell ref="J52:J56"/>
    <mergeCell ref="K50:K51"/>
    <mergeCell ref="L50:L51"/>
    <mergeCell ref="D50:D51"/>
    <mergeCell ref="C50:C51"/>
    <mergeCell ref="I50:I51"/>
    <mergeCell ref="J50:J51"/>
    <mergeCell ref="K57:K60"/>
    <mergeCell ref="L57:L60"/>
    <mergeCell ref="M57:M60"/>
  </mergeCells>
  <phoneticPr fontId="2"/>
  <conditionalFormatting sqref="J14:J18">
    <cfRule type="expression" dxfId="5" priority="4" stopIfTrue="1">
      <formula>NOT(ISNUMBER($J14))</formula>
    </cfRule>
  </conditionalFormatting>
  <conditionalFormatting sqref="J61:J64">
    <cfRule type="cellIs" dxfId="4" priority="3" stopIfTrue="1" operator="equal">
      <formula>"×"</formula>
    </cfRule>
  </conditionalFormatting>
  <conditionalFormatting sqref="J29:J37">
    <cfRule type="expression" dxfId="3" priority="1" stopIfTrue="1">
      <formula>NOT(ISNUMBER($J29))</formula>
    </cfRule>
  </conditionalFormatting>
  <dataValidations count="11">
    <dataValidation type="list" allowBlank="1" showInputMessage="1" showErrorMessage="1" sqref="M7" xr:uid="{00000000-0002-0000-0200-000000000000}">
      <formula1>"×,○"</formula1>
    </dataValidation>
    <dataValidation type="list" allowBlank="1" showInputMessage="1" showErrorMessage="1" sqref="I26:J26" xr:uid="{00000000-0002-0000-0200-000001000000}">
      <formula1>"配置予定技術者,専任補助者"</formula1>
    </dataValidation>
    <dataValidation type="list" allowBlank="1" showInputMessage="1" showErrorMessage="1" sqref="I25" xr:uid="{00000000-0002-0000-0200-000002000000}">
      <formula1>$G25:$G27</formula1>
    </dataValidation>
    <dataValidation type="list" allowBlank="1" showInputMessage="1" showErrorMessage="1" sqref="J4" xr:uid="{00000000-0002-0000-0200-000003000000}">
      <formula1>$C$75:$C$139</formula1>
    </dataValidation>
    <dataValidation type="whole" allowBlank="1" showInputMessage="1" showErrorMessage="1" sqref="L4" xr:uid="{00000000-0002-0000-0200-000004000000}">
      <formula1>0</formula1>
      <formula2>999999</formula2>
    </dataValidation>
    <dataValidation type="list" allowBlank="1" showErrorMessage="1" error="リストより選択してください" sqref="I29:I37" xr:uid="{00000000-0002-0000-0200-000005000000}">
      <formula1>"２件,１件,０件"</formula1>
    </dataValidation>
    <dataValidation type="whole" allowBlank="1" showErrorMessage="1" sqref="I19:I23" xr:uid="{00000000-0002-0000-0200-000006000000}">
      <formula1>0</formula1>
      <formula2>999</formula2>
    </dataValidation>
    <dataValidation type="list" allowBlank="1" showErrorMessage="1" error="リストより選択してください" sqref="I14:I18" xr:uid="{00000000-0002-0000-0200-000007000000}">
      <formula1>"４件,３件,２件,１件,０件"</formula1>
    </dataValidation>
    <dataValidation type="list" allowBlank="1" showInputMessage="1" showErrorMessage="1" sqref="I12:I13 I24 I27:I28 I46 I42:I43 I48 I38:I39" xr:uid="{00000000-0002-0000-0200-000008000000}">
      <formula1>$G12:$G13</formula1>
    </dataValidation>
    <dataValidation type="list" allowBlank="1" showInputMessage="1" showErrorMessage="1" sqref="I47" xr:uid="{00000000-0002-0000-0200-00000A000000}">
      <formula1>$G47:$G61</formula1>
    </dataValidation>
    <dataValidation type="list" allowBlank="1" showInputMessage="1" showErrorMessage="1" sqref="I49" xr:uid="{00000000-0002-0000-0200-00000B000000}">
      <formula1>$G49:$G61</formula1>
    </dataValidation>
  </dataValidations>
  <pageMargins left="0.59055118110236227" right="0.19685039370078741" top="0.39370078740157483" bottom="0.39370078740157483" header="0" footer="0"/>
  <pageSetup paperSize="9" scale="62" fitToWidth="0" orientation="portrait" r:id="rId1"/>
  <rowBreaks count="2" manualBreakCount="2">
    <brk id="65" max="13" man="1"/>
    <brk id="74" max="12" man="1"/>
  </rowBreaks>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3">
    <tabColor indexed="10"/>
    <pageSetUpPr fitToPage="1"/>
  </sheetPr>
  <dimension ref="A1:O140"/>
  <sheetViews>
    <sheetView view="pageBreakPreview" zoomScale="70" zoomScaleNormal="85" zoomScaleSheetLayoutView="70" workbookViewId="0">
      <selection activeCell="B2" sqref="B2:M2"/>
    </sheetView>
  </sheetViews>
  <sheetFormatPr defaultRowHeight="13.5" x14ac:dyDescent="0.15"/>
  <cols>
    <col min="1" max="1" width="1.25" style="28" customWidth="1"/>
    <col min="2" max="2" width="7.5" style="28" customWidth="1"/>
    <col min="3" max="3" width="15" style="27" customWidth="1"/>
    <col min="4" max="4" width="5.125" style="28" bestFit="1" customWidth="1"/>
    <col min="5" max="5" width="12.5" style="28" customWidth="1"/>
    <col min="6" max="6" width="28.25" style="28" customWidth="1"/>
    <col min="7" max="7" width="9" style="28" customWidth="1"/>
    <col min="8" max="8" width="11.75" style="28" bestFit="1" customWidth="1"/>
    <col min="9" max="9" width="9" style="28" customWidth="1"/>
    <col min="10" max="10" width="11" style="28" bestFit="1" customWidth="1"/>
    <col min="11" max="12" width="7.5" style="28" customWidth="1"/>
    <col min="13" max="13" width="12.5" style="28" customWidth="1"/>
    <col min="14" max="14" width="0.875" style="28" customWidth="1"/>
    <col min="15" max="16384" width="9" style="28"/>
  </cols>
  <sheetData>
    <row r="1" spans="1:13" ht="17.25" x14ac:dyDescent="0.15">
      <c r="B1" s="26" t="s">
        <v>128</v>
      </c>
      <c r="L1" s="7"/>
      <c r="M1" s="25" t="s">
        <v>807</v>
      </c>
    </row>
    <row r="2" spans="1:13" ht="17.25" x14ac:dyDescent="0.15">
      <c r="B2" s="944" t="s">
        <v>85</v>
      </c>
      <c r="C2" s="945"/>
      <c r="D2" s="945"/>
      <c r="E2" s="945"/>
      <c r="F2" s="945"/>
      <c r="G2" s="945"/>
      <c r="H2" s="945"/>
      <c r="I2" s="945"/>
      <c r="J2" s="945"/>
      <c r="K2" s="945"/>
      <c r="L2" s="946"/>
      <c r="M2" s="946"/>
    </row>
    <row r="3" spans="1:13" ht="17.25" x14ac:dyDescent="0.15">
      <c r="B3" s="125"/>
      <c r="C3" s="126"/>
      <c r="D3" s="126"/>
      <c r="E3" s="126"/>
      <c r="F3" s="126"/>
      <c r="G3" s="126"/>
      <c r="H3" s="126"/>
      <c r="I3" s="126"/>
      <c r="J3" s="126"/>
      <c r="K3" s="126"/>
      <c r="L3" s="27"/>
      <c r="M3" s="27"/>
    </row>
    <row r="4" spans="1:13" ht="9" customHeight="1" thickBot="1" x14ac:dyDescent="0.2">
      <c r="B4" s="29"/>
      <c r="C4" s="30"/>
      <c r="D4" s="31"/>
      <c r="E4" s="31"/>
      <c r="F4" s="31"/>
      <c r="G4" s="31"/>
      <c r="H4" s="31"/>
      <c r="I4" s="31"/>
      <c r="J4" s="31"/>
      <c r="K4" s="31"/>
      <c r="L4" s="31"/>
      <c r="M4" s="31"/>
    </row>
    <row r="5" spans="1:13" customFormat="1" ht="20.100000000000001" customHeight="1" x14ac:dyDescent="0.15">
      <c r="A5" s="28"/>
      <c r="B5" s="32" t="s">
        <v>86</v>
      </c>
      <c r="C5" s="683" t="s">
        <v>185</v>
      </c>
      <c r="D5" s="683"/>
      <c r="E5" s="683"/>
      <c r="F5" s="684"/>
      <c r="G5" s="684"/>
      <c r="H5" s="947" t="s">
        <v>258</v>
      </c>
      <c r="I5" s="948"/>
      <c r="J5" s="149" t="s">
        <v>314</v>
      </c>
      <c r="K5" s="146" t="s">
        <v>315</v>
      </c>
      <c r="L5" s="147">
        <v>0</v>
      </c>
      <c r="M5" s="148" t="s">
        <v>316</v>
      </c>
    </row>
    <row r="6" spans="1:13" customFormat="1" ht="20.100000000000001" customHeight="1" x14ac:dyDescent="0.15">
      <c r="A6" s="28"/>
      <c r="B6" s="823" t="s">
        <v>88</v>
      </c>
      <c r="C6" s="689" t="s">
        <v>141</v>
      </c>
      <c r="D6" s="689"/>
      <c r="E6" s="689"/>
      <c r="F6" s="690"/>
      <c r="G6" s="690"/>
      <c r="H6" s="823" t="s">
        <v>87</v>
      </c>
      <c r="I6" s="950"/>
      <c r="J6" s="694" t="s">
        <v>140</v>
      </c>
      <c r="K6" s="694"/>
      <c r="L6" s="694"/>
      <c r="M6" s="695"/>
    </row>
    <row r="7" spans="1:13" customFormat="1" ht="20.100000000000001" customHeight="1" thickBot="1" x14ac:dyDescent="0.2">
      <c r="A7" s="28"/>
      <c r="B7" s="949"/>
      <c r="C7" s="691"/>
      <c r="D7" s="691"/>
      <c r="E7" s="691"/>
      <c r="F7" s="692"/>
      <c r="G7" s="692"/>
      <c r="H7" s="951" t="s">
        <v>89</v>
      </c>
      <c r="I7" s="950"/>
      <c r="J7" s="694" t="s">
        <v>139</v>
      </c>
      <c r="K7" s="694"/>
      <c r="L7" s="694"/>
      <c r="M7" s="695"/>
    </row>
    <row r="8" spans="1:13" ht="19.5" customHeight="1" thickBot="1" x14ac:dyDescent="0.2">
      <c r="H8" s="925" t="s">
        <v>545</v>
      </c>
      <c r="I8" s="926"/>
      <c r="J8" s="926"/>
      <c r="K8" s="926"/>
      <c r="L8" s="927"/>
      <c r="M8" s="275" t="s">
        <v>547</v>
      </c>
    </row>
    <row r="10" spans="1:13" ht="14.25" thickBot="1" x14ac:dyDescent="0.2"/>
    <row r="11" spans="1:13" ht="18" customHeight="1" x14ac:dyDescent="0.15">
      <c r="B11" s="912" t="s">
        <v>90</v>
      </c>
      <c r="C11" s="914" t="s">
        <v>91</v>
      </c>
      <c r="D11" s="916" t="s">
        <v>92</v>
      </c>
      <c r="E11" s="918" t="s">
        <v>93</v>
      </c>
      <c r="F11" s="918"/>
      <c r="G11" s="919"/>
      <c r="H11" s="919"/>
      <c r="I11" s="920" t="s">
        <v>94</v>
      </c>
      <c r="J11" s="921"/>
      <c r="K11" s="918" t="s">
        <v>121</v>
      </c>
      <c r="L11" s="918"/>
      <c r="M11" s="922"/>
    </row>
    <row r="12" spans="1:13" ht="18" customHeight="1" thickBot="1" x14ac:dyDescent="0.2">
      <c r="B12" s="913"/>
      <c r="C12" s="915"/>
      <c r="D12" s="917"/>
      <c r="E12" s="923" t="s">
        <v>93</v>
      </c>
      <c r="F12" s="924"/>
      <c r="G12" s="33" t="s">
        <v>95</v>
      </c>
      <c r="H12" s="33" t="s">
        <v>96</v>
      </c>
      <c r="I12" s="34" t="s">
        <v>95</v>
      </c>
      <c r="J12" s="33" t="s">
        <v>96</v>
      </c>
      <c r="K12" s="35" t="s">
        <v>120</v>
      </c>
      <c r="L12" s="35" t="s">
        <v>118</v>
      </c>
      <c r="M12" s="36" t="s">
        <v>6</v>
      </c>
    </row>
    <row r="13" spans="1:13" ht="21" customHeight="1" thickTop="1" x14ac:dyDescent="0.15">
      <c r="B13" s="768" t="s">
        <v>5</v>
      </c>
      <c r="C13" s="929" t="s">
        <v>172</v>
      </c>
      <c r="D13" s="930" t="s">
        <v>113</v>
      </c>
      <c r="E13" s="884" t="s">
        <v>375</v>
      </c>
      <c r="F13" s="885"/>
      <c r="G13" s="467" t="s">
        <v>98</v>
      </c>
      <c r="H13" s="460">
        <v>1</v>
      </c>
      <c r="I13" s="931" t="s">
        <v>98</v>
      </c>
      <c r="J13" s="932">
        <f>IF(I13="","",IF(I13=G13,H13,H14))</f>
        <v>1</v>
      </c>
      <c r="K13" s="933"/>
      <c r="L13" s="941"/>
      <c r="M13" s="943"/>
    </row>
    <row r="14" spans="1:13" ht="21" customHeight="1" x14ac:dyDescent="0.15">
      <c r="B14" s="769"/>
      <c r="C14" s="874"/>
      <c r="D14" s="876"/>
      <c r="E14" s="792" t="s">
        <v>376</v>
      </c>
      <c r="F14" s="793"/>
      <c r="G14" s="461" t="s">
        <v>100</v>
      </c>
      <c r="H14" s="462">
        <v>0</v>
      </c>
      <c r="I14" s="878"/>
      <c r="J14" s="816"/>
      <c r="K14" s="934"/>
      <c r="L14" s="942"/>
      <c r="M14" s="879"/>
    </row>
    <row r="15" spans="1:13" ht="21" customHeight="1" x14ac:dyDescent="0.15">
      <c r="B15" s="769"/>
      <c r="C15" s="854" t="s">
        <v>17</v>
      </c>
      <c r="D15" s="851" t="s">
        <v>428</v>
      </c>
      <c r="E15" s="741" t="s">
        <v>102</v>
      </c>
      <c r="F15" s="742"/>
      <c r="G15" s="854" t="s">
        <v>563</v>
      </c>
      <c r="H15" s="209">
        <v>0.5</v>
      </c>
      <c r="I15" s="133" t="s">
        <v>535</v>
      </c>
      <c r="J15" s="857">
        <f>IF(AND(I15="",I16="",I17="",I18="",I19=""),"",IF(OR(I15="",I16="",I17="",I18="",I19=""),"全て選択してください。",IF(LEFT(I15)+LEFT(I16)+LEFT(I17)+LEFT(I18)+LEFT(I19)=4,LEFT(I15)*H15+LEFT(I16)*H16+LEFT(I17)*H17+LEFT(I18)*H18+LEFT(I19)*H19,"合計4件にしてください")))</f>
        <v>1.8</v>
      </c>
      <c r="K15" s="860"/>
      <c r="L15" s="863"/>
      <c r="M15" s="871"/>
    </row>
    <row r="16" spans="1:13" ht="21" customHeight="1" x14ac:dyDescent="0.15">
      <c r="B16" s="769"/>
      <c r="C16" s="855"/>
      <c r="D16" s="852"/>
      <c r="E16" s="910" t="s">
        <v>129</v>
      </c>
      <c r="F16" s="911"/>
      <c r="G16" s="855"/>
      <c r="H16" s="210">
        <v>0.4</v>
      </c>
      <c r="I16" s="134" t="s">
        <v>191</v>
      </c>
      <c r="J16" s="858"/>
      <c r="K16" s="861"/>
      <c r="L16" s="863"/>
      <c r="M16" s="871"/>
    </row>
    <row r="17" spans="2:13" ht="21" customHeight="1" x14ac:dyDescent="0.15">
      <c r="B17" s="769"/>
      <c r="C17" s="855"/>
      <c r="D17" s="852"/>
      <c r="E17" s="910" t="s">
        <v>130</v>
      </c>
      <c r="F17" s="911"/>
      <c r="G17" s="855"/>
      <c r="H17" s="210">
        <v>0.3</v>
      </c>
      <c r="I17" s="134" t="s">
        <v>190</v>
      </c>
      <c r="J17" s="858"/>
      <c r="K17" s="861"/>
      <c r="L17" s="863"/>
      <c r="M17" s="871"/>
    </row>
    <row r="18" spans="2:13" ht="21" customHeight="1" x14ac:dyDescent="0.15">
      <c r="B18" s="769"/>
      <c r="C18" s="855"/>
      <c r="D18" s="852"/>
      <c r="E18" s="910" t="s">
        <v>131</v>
      </c>
      <c r="F18" s="911"/>
      <c r="G18" s="855"/>
      <c r="H18" s="210">
        <v>0.2</v>
      </c>
      <c r="I18" s="261" t="s">
        <v>191</v>
      </c>
      <c r="J18" s="858"/>
      <c r="K18" s="861"/>
      <c r="L18" s="863"/>
      <c r="M18" s="871"/>
    </row>
    <row r="19" spans="2:13" ht="21" customHeight="1" x14ac:dyDescent="0.15">
      <c r="B19" s="769"/>
      <c r="C19" s="856"/>
      <c r="D19" s="853"/>
      <c r="E19" s="908" t="s">
        <v>534</v>
      </c>
      <c r="F19" s="909"/>
      <c r="G19" s="856"/>
      <c r="H19" s="280">
        <v>0</v>
      </c>
      <c r="I19" s="260" t="s">
        <v>191</v>
      </c>
      <c r="J19" s="859"/>
      <c r="K19" s="882"/>
      <c r="L19" s="883"/>
      <c r="M19" s="871"/>
    </row>
    <row r="20" spans="2:13" ht="21" customHeight="1" x14ac:dyDescent="0.15">
      <c r="B20" s="769"/>
      <c r="C20" s="935" t="s">
        <v>103</v>
      </c>
      <c r="D20" s="851" t="s">
        <v>97</v>
      </c>
      <c r="E20" s="741" t="s">
        <v>104</v>
      </c>
      <c r="F20" s="742"/>
      <c r="G20" s="854" t="s">
        <v>105</v>
      </c>
      <c r="H20" s="291">
        <v>2</v>
      </c>
      <c r="I20" s="938">
        <v>88</v>
      </c>
      <c r="J20" s="886">
        <f>IF(I20&gt;=100,2,IF(AND(80&lt;=I20,I20&lt;100),1.5,IF(AND(60&lt;=I20,I20&lt;80),1,IF(AND(40&lt;=I20,I20&lt;60),0.5,IF(I20="","",0)))))</f>
        <v>1.5</v>
      </c>
      <c r="K20" s="889"/>
      <c r="L20" s="892"/>
      <c r="M20" s="895"/>
    </row>
    <row r="21" spans="2:13" ht="21" customHeight="1" x14ac:dyDescent="0.15">
      <c r="B21" s="769"/>
      <c r="C21" s="936"/>
      <c r="D21" s="852"/>
      <c r="E21" s="906" t="s">
        <v>106</v>
      </c>
      <c r="F21" s="907"/>
      <c r="G21" s="855"/>
      <c r="H21" s="289">
        <v>1.5</v>
      </c>
      <c r="I21" s="939"/>
      <c r="J21" s="887"/>
      <c r="K21" s="890"/>
      <c r="L21" s="893"/>
      <c r="M21" s="896"/>
    </row>
    <row r="22" spans="2:13" ht="21" customHeight="1" x14ac:dyDescent="0.15">
      <c r="B22" s="769"/>
      <c r="C22" s="936"/>
      <c r="D22" s="852"/>
      <c r="E22" s="906" t="s">
        <v>107</v>
      </c>
      <c r="F22" s="907"/>
      <c r="G22" s="855"/>
      <c r="H22" s="289">
        <v>1</v>
      </c>
      <c r="I22" s="939"/>
      <c r="J22" s="887"/>
      <c r="K22" s="890"/>
      <c r="L22" s="893"/>
      <c r="M22" s="896"/>
    </row>
    <row r="23" spans="2:13" ht="21" customHeight="1" x14ac:dyDescent="0.15">
      <c r="B23" s="769"/>
      <c r="C23" s="936"/>
      <c r="D23" s="852"/>
      <c r="E23" s="906" t="s">
        <v>108</v>
      </c>
      <c r="F23" s="907"/>
      <c r="G23" s="855"/>
      <c r="H23" s="289">
        <v>0.5</v>
      </c>
      <c r="I23" s="939"/>
      <c r="J23" s="887"/>
      <c r="K23" s="890"/>
      <c r="L23" s="893"/>
      <c r="M23" s="896"/>
    </row>
    <row r="24" spans="2:13" ht="21" customHeight="1" x14ac:dyDescent="0.15">
      <c r="B24" s="769"/>
      <c r="C24" s="937"/>
      <c r="D24" s="853"/>
      <c r="E24" s="837" t="s">
        <v>109</v>
      </c>
      <c r="F24" s="905"/>
      <c r="G24" s="856"/>
      <c r="H24" s="290">
        <v>0</v>
      </c>
      <c r="I24" s="940"/>
      <c r="J24" s="888"/>
      <c r="K24" s="891"/>
      <c r="L24" s="894"/>
      <c r="M24" s="897"/>
    </row>
    <row r="25" spans="2:13" ht="21" customHeight="1" x14ac:dyDescent="0.15">
      <c r="B25" s="769"/>
      <c r="C25" s="528" t="s">
        <v>773</v>
      </c>
      <c r="D25" s="898" t="s">
        <v>113</v>
      </c>
      <c r="E25" s="542" t="s">
        <v>774</v>
      </c>
      <c r="F25" s="543"/>
      <c r="G25" s="463" t="s">
        <v>99</v>
      </c>
      <c r="H25" s="464">
        <v>1</v>
      </c>
      <c r="I25" s="900" t="s">
        <v>98</v>
      </c>
      <c r="J25" s="815">
        <f>IF(I25="","",IF(I25=G25,H25,H26))</f>
        <v>1</v>
      </c>
      <c r="K25" s="889"/>
      <c r="L25" s="862"/>
      <c r="M25" s="870"/>
    </row>
    <row r="26" spans="2:13" ht="21" customHeight="1" thickBot="1" x14ac:dyDescent="0.2">
      <c r="B26" s="928"/>
      <c r="C26" s="669"/>
      <c r="D26" s="899"/>
      <c r="E26" s="593" t="s">
        <v>775</v>
      </c>
      <c r="F26" s="634"/>
      <c r="G26" s="465" t="s">
        <v>110</v>
      </c>
      <c r="H26" s="466">
        <v>0</v>
      </c>
      <c r="I26" s="901"/>
      <c r="J26" s="902"/>
      <c r="K26" s="903"/>
      <c r="L26" s="904"/>
      <c r="M26" s="872"/>
    </row>
    <row r="27" spans="2:13" ht="21" customHeight="1" thickTop="1" x14ac:dyDescent="0.15">
      <c r="B27" s="768" t="s">
        <v>132</v>
      </c>
      <c r="C27" s="193" t="s">
        <v>427</v>
      </c>
      <c r="D27" s="192" t="s">
        <v>182</v>
      </c>
      <c r="E27" s="771" t="s">
        <v>465</v>
      </c>
      <c r="F27" s="772"/>
      <c r="G27" s="772"/>
      <c r="H27" s="773"/>
      <c r="I27" s="880" t="s">
        <v>426</v>
      </c>
      <c r="J27" s="881"/>
      <c r="K27" s="194"/>
      <c r="L27" s="195"/>
      <c r="M27" s="196"/>
    </row>
    <row r="28" spans="2:13" ht="21" customHeight="1" x14ac:dyDescent="0.15">
      <c r="B28" s="769"/>
      <c r="C28" s="873" t="s">
        <v>172</v>
      </c>
      <c r="D28" s="875" t="s">
        <v>97</v>
      </c>
      <c r="E28" s="790" t="s">
        <v>375</v>
      </c>
      <c r="F28" s="791"/>
      <c r="G28" s="459" t="s">
        <v>98</v>
      </c>
      <c r="H28" s="460">
        <v>2</v>
      </c>
      <c r="I28" s="877" t="s">
        <v>98</v>
      </c>
      <c r="J28" s="867">
        <f>IF(I28="","",IF(I28=G28,H28,H29))</f>
        <v>2</v>
      </c>
      <c r="K28" s="817"/>
      <c r="L28" s="818"/>
      <c r="M28" s="871"/>
    </row>
    <row r="29" spans="2:13" ht="21" customHeight="1" x14ac:dyDescent="0.15">
      <c r="B29" s="769"/>
      <c r="C29" s="874"/>
      <c r="D29" s="876"/>
      <c r="E29" s="792" t="s">
        <v>376</v>
      </c>
      <c r="F29" s="793"/>
      <c r="G29" s="461" t="s">
        <v>100</v>
      </c>
      <c r="H29" s="462">
        <v>0</v>
      </c>
      <c r="I29" s="878"/>
      <c r="J29" s="816"/>
      <c r="K29" s="809"/>
      <c r="L29" s="777"/>
      <c r="M29" s="879"/>
    </row>
    <row r="30" spans="2:13" ht="21" customHeight="1" x14ac:dyDescent="0.15">
      <c r="B30" s="769"/>
      <c r="C30" s="854" t="s">
        <v>170</v>
      </c>
      <c r="D30" s="851" t="s">
        <v>101</v>
      </c>
      <c r="E30" s="743" t="s">
        <v>442</v>
      </c>
      <c r="F30" s="198" t="s">
        <v>102</v>
      </c>
      <c r="G30" s="854" t="s">
        <v>564</v>
      </c>
      <c r="H30" s="206">
        <v>2</v>
      </c>
      <c r="I30" s="293" t="s">
        <v>429</v>
      </c>
      <c r="J30" s="857">
        <f>IF(AND(I30="",I31="",I32="",I33="",I34="",I35="",I36="",I37="",I38=""),"",IF(OR(I30="",I31="",I32="",I33="",I34="",I35="",I36="",I37="",I38=""),"全ての項目を選択してください。",IF(LEFT(I30)+LEFT(I31)+LEFT(I32)+LEFT(I33)+LEFT(I34)+LEFT(I35)+LEFT(I36)+LEFT(I37)+LEFT(I38)=2,LEFT(I30)*H30+LEFT(I31)*H31+LEFT(I32)*H32+LEFT(I33)*H33+LEFT(I34)*H34+LEFT(I35)*H35+LEFT(I36)*H36+LEFT(I37)*H37+LEFT(I38)*H38,"合計2件にしてください")))</f>
        <v>0</v>
      </c>
      <c r="K30" s="860"/>
      <c r="L30" s="862"/>
      <c r="M30" s="870"/>
    </row>
    <row r="31" spans="2:13" ht="21" customHeight="1" x14ac:dyDescent="0.15">
      <c r="B31" s="769"/>
      <c r="C31" s="855"/>
      <c r="D31" s="852"/>
      <c r="E31" s="744"/>
      <c r="F31" s="197" t="s">
        <v>129</v>
      </c>
      <c r="G31" s="855"/>
      <c r="H31" s="207">
        <v>1.5</v>
      </c>
      <c r="I31" s="294" t="s">
        <v>191</v>
      </c>
      <c r="J31" s="858"/>
      <c r="K31" s="861"/>
      <c r="L31" s="863"/>
      <c r="M31" s="871"/>
    </row>
    <row r="32" spans="2:13" ht="21" customHeight="1" x14ac:dyDescent="0.15">
      <c r="B32" s="769"/>
      <c r="C32" s="855"/>
      <c r="D32" s="852"/>
      <c r="E32" s="744"/>
      <c r="F32" s="197" t="s">
        <v>130</v>
      </c>
      <c r="G32" s="855"/>
      <c r="H32" s="207">
        <v>1</v>
      </c>
      <c r="I32" s="294" t="s">
        <v>191</v>
      </c>
      <c r="J32" s="858"/>
      <c r="K32" s="861"/>
      <c r="L32" s="863"/>
      <c r="M32" s="871"/>
    </row>
    <row r="33" spans="2:13" ht="21" customHeight="1" x14ac:dyDescent="0.15">
      <c r="B33" s="769"/>
      <c r="C33" s="855"/>
      <c r="D33" s="852"/>
      <c r="E33" s="744"/>
      <c r="F33" s="197" t="s">
        <v>131</v>
      </c>
      <c r="G33" s="855"/>
      <c r="H33" s="207">
        <v>0.5</v>
      </c>
      <c r="I33" s="294" t="s">
        <v>430</v>
      </c>
      <c r="J33" s="858"/>
      <c r="K33" s="861"/>
      <c r="L33" s="863"/>
      <c r="M33" s="871"/>
    </row>
    <row r="34" spans="2:13" ht="21" customHeight="1" x14ac:dyDescent="0.15">
      <c r="B34" s="769"/>
      <c r="C34" s="855"/>
      <c r="D34" s="852"/>
      <c r="E34" s="794" t="s">
        <v>443</v>
      </c>
      <c r="F34" s="197" t="s">
        <v>102</v>
      </c>
      <c r="G34" s="855"/>
      <c r="H34" s="207">
        <v>1</v>
      </c>
      <c r="I34" s="294" t="s">
        <v>191</v>
      </c>
      <c r="J34" s="858"/>
      <c r="K34" s="627"/>
      <c r="L34" s="630"/>
      <c r="M34" s="576"/>
    </row>
    <row r="35" spans="2:13" ht="21" customHeight="1" x14ac:dyDescent="0.15">
      <c r="B35" s="769"/>
      <c r="C35" s="855"/>
      <c r="D35" s="852"/>
      <c r="E35" s="795"/>
      <c r="F35" s="197" t="s">
        <v>129</v>
      </c>
      <c r="G35" s="855"/>
      <c r="H35" s="207">
        <v>0.75</v>
      </c>
      <c r="I35" s="294" t="s">
        <v>191</v>
      </c>
      <c r="J35" s="858"/>
      <c r="K35" s="627"/>
      <c r="L35" s="630"/>
      <c r="M35" s="576"/>
    </row>
    <row r="36" spans="2:13" ht="21" customHeight="1" x14ac:dyDescent="0.15">
      <c r="B36" s="769"/>
      <c r="C36" s="855"/>
      <c r="D36" s="852"/>
      <c r="E36" s="795"/>
      <c r="F36" s="197" t="s">
        <v>130</v>
      </c>
      <c r="G36" s="855"/>
      <c r="H36" s="207">
        <v>0.5</v>
      </c>
      <c r="I36" s="294" t="s">
        <v>431</v>
      </c>
      <c r="J36" s="858"/>
      <c r="K36" s="627"/>
      <c r="L36" s="630"/>
      <c r="M36" s="576"/>
    </row>
    <row r="37" spans="2:13" ht="21" customHeight="1" x14ac:dyDescent="0.15">
      <c r="B37" s="769"/>
      <c r="C37" s="855"/>
      <c r="D37" s="852"/>
      <c r="E37" s="796"/>
      <c r="F37" s="197" t="s">
        <v>131</v>
      </c>
      <c r="G37" s="855"/>
      <c r="H37" s="207">
        <v>0.25</v>
      </c>
      <c r="I37" s="294" t="s">
        <v>429</v>
      </c>
      <c r="J37" s="858"/>
      <c r="K37" s="627"/>
      <c r="L37" s="630"/>
      <c r="M37" s="576"/>
    </row>
    <row r="38" spans="2:13" ht="21" customHeight="1" x14ac:dyDescent="0.15">
      <c r="B38" s="769"/>
      <c r="C38" s="856"/>
      <c r="D38" s="853"/>
      <c r="E38" s="797" t="s">
        <v>538</v>
      </c>
      <c r="F38" s="798"/>
      <c r="G38" s="856"/>
      <c r="H38" s="280">
        <v>0</v>
      </c>
      <c r="I38" s="295" t="s">
        <v>192</v>
      </c>
      <c r="J38" s="859"/>
      <c r="K38" s="628"/>
      <c r="L38" s="631"/>
      <c r="M38" s="577"/>
    </row>
    <row r="39" spans="2:13" ht="21" customHeight="1" x14ac:dyDescent="0.15">
      <c r="B39" s="769"/>
      <c r="C39" s="854" t="s">
        <v>171</v>
      </c>
      <c r="D39" s="820" t="s">
        <v>111</v>
      </c>
      <c r="E39" s="741" t="s">
        <v>445</v>
      </c>
      <c r="F39" s="742"/>
      <c r="G39" s="37" t="s">
        <v>99</v>
      </c>
      <c r="H39" s="291">
        <v>3</v>
      </c>
      <c r="I39" s="813" t="s">
        <v>98</v>
      </c>
      <c r="J39" s="815">
        <f>IF(I39="","",IF(I39=G39,H39,H40))</f>
        <v>3</v>
      </c>
      <c r="K39" s="808"/>
      <c r="L39" s="776"/>
      <c r="M39" s="799"/>
    </row>
    <row r="40" spans="2:13" ht="21" customHeight="1" thickBot="1" x14ac:dyDescent="0.2">
      <c r="B40" s="770"/>
      <c r="C40" s="864"/>
      <c r="D40" s="865"/>
      <c r="E40" s="868" t="s">
        <v>446</v>
      </c>
      <c r="F40" s="869"/>
      <c r="G40" s="203" t="s">
        <v>110</v>
      </c>
      <c r="H40" s="292">
        <v>0</v>
      </c>
      <c r="I40" s="866"/>
      <c r="J40" s="867"/>
      <c r="K40" s="817"/>
      <c r="L40" s="818"/>
      <c r="M40" s="819"/>
    </row>
    <row r="41" spans="2:13" ht="21" customHeight="1" thickTop="1" x14ac:dyDescent="0.15">
      <c r="B41" s="768" t="s">
        <v>458</v>
      </c>
      <c r="C41" s="842" t="s">
        <v>112</v>
      </c>
      <c r="D41" s="844" t="s">
        <v>113</v>
      </c>
      <c r="E41" s="964" t="s">
        <v>447</v>
      </c>
      <c r="F41" s="965"/>
      <c r="G41" s="468" t="s">
        <v>98</v>
      </c>
      <c r="H41" s="469">
        <v>1</v>
      </c>
      <c r="I41" s="846" t="s">
        <v>100</v>
      </c>
      <c r="J41" s="847">
        <f>IF(I41="","",IF(I41=G41,H41,H42))</f>
        <v>0</v>
      </c>
      <c r="K41" s="848"/>
      <c r="L41" s="849"/>
      <c r="M41" s="850"/>
    </row>
    <row r="42" spans="2:13" ht="21" customHeight="1" x14ac:dyDescent="0.15">
      <c r="B42" s="769"/>
      <c r="C42" s="843"/>
      <c r="D42" s="845"/>
      <c r="E42" s="756" t="s">
        <v>448</v>
      </c>
      <c r="F42" s="757"/>
      <c r="G42" s="470" t="s">
        <v>100</v>
      </c>
      <c r="H42" s="471">
        <v>0</v>
      </c>
      <c r="I42" s="805"/>
      <c r="J42" s="807"/>
      <c r="K42" s="809"/>
      <c r="L42" s="777"/>
      <c r="M42" s="800"/>
    </row>
    <row r="43" spans="2:13" ht="27" customHeight="1" x14ac:dyDescent="0.15">
      <c r="B43" s="769"/>
      <c r="C43" s="829" t="s">
        <v>444</v>
      </c>
      <c r="D43" s="820" t="s">
        <v>113</v>
      </c>
      <c r="E43" s="741" t="s">
        <v>482</v>
      </c>
      <c r="F43" s="767"/>
      <c r="G43" s="37" t="s">
        <v>99</v>
      </c>
      <c r="H43" s="291">
        <v>1</v>
      </c>
      <c r="I43" s="813" t="s">
        <v>98</v>
      </c>
      <c r="J43" s="815">
        <f>IF(I43="","",IF(I43=G43,H43,H44))</f>
        <v>1</v>
      </c>
      <c r="K43" s="808"/>
      <c r="L43" s="776"/>
      <c r="M43" s="799"/>
    </row>
    <row r="44" spans="2:13" ht="21" customHeight="1" x14ac:dyDescent="0.15">
      <c r="B44" s="769"/>
      <c r="C44" s="829"/>
      <c r="D44" s="821"/>
      <c r="E44" s="837" t="s">
        <v>451</v>
      </c>
      <c r="F44" s="838"/>
      <c r="G44" s="202" t="s">
        <v>110</v>
      </c>
      <c r="H44" s="290">
        <v>0</v>
      </c>
      <c r="I44" s="814"/>
      <c r="J44" s="816"/>
      <c r="K44" s="809"/>
      <c r="L44" s="777"/>
      <c r="M44" s="800"/>
    </row>
    <row r="45" spans="2:13" ht="21" customHeight="1" x14ac:dyDescent="0.15">
      <c r="B45" s="769"/>
      <c r="C45" s="801" t="s">
        <v>119</v>
      </c>
      <c r="D45" s="802" t="s">
        <v>113</v>
      </c>
      <c r="E45" s="754" t="s">
        <v>450</v>
      </c>
      <c r="F45" s="755"/>
      <c r="G45" s="474" t="s">
        <v>99</v>
      </c>
      <c r="H45" s="475">
        <v>1</v>
      </c>
      <c r="I45" s="804" t="s">
        <v>100</v>
      </c>
      <c r="J45" s="806">
        <f>IF(I45="","",IF(I45=G45,H45,H46))</f>
        <v>0</v>
      </c>
      <c r="K45" s="808"/>
      <c r="L45" s="776"/>
      <c r="M45" s="799"/>
    </row>
    <row r="46" spans="2:13" ht="21" customHeight="1" x14ac:dyDescent="0.15">
      <c r="B46" s="769"/>
      <c r="C46" s="801"/>
      <c r="D46" s="803"/>
      <c r="E46" s="756" t="s">
        <v>449</v>
      </c>
      <c r="F46" s="757"/>
      <c r="G46" s="476" t="s">
        <v>110</v>
      </c>
      <c r="H46" s="477">
        <v>0</v>
      </c>
      <c r="I46" s="805"/>
      <c r="J46" s="807"/>
      <c r="K46" s="809"/>
      <c r="L46" s="777"/>
      <c r="M46" s="800"/>
    </row>
    <row r="47" spans="2:13" ht="21" customHeight="1" x14ac:dyDescent="0.15">
      <c r="B47" s="769"/>
      <c r="C47" s="829" t="s">
        <v>696</v>
      </c>
      <c r="D47" s="820" t="s">
        <v>113</v>
      </c>
      <c r="E47" s="741" t="s">
        <v>697</v>
      </c>
      <c r="F47" s="767"/>
      <c r="G47" s="37" t="s">
        <v>99</v>
      </c>
      <c r="H47" s="291">
        <v>1</v>
      </c>
      <c r="I47" s="813" t="s">
        <v>98</v>
      </c>
      <c r="J47" s="815">
        <f>IF(I47="","",IF(I47=G47,H47,H48))</f>
        <v>1</v>
      </c>
      <c r="K47" s="808"/>
      <c r="L47" s="776"/>
      <c r="M47" s="799"/>
    </row>
    <row r="48" spans="2:13" ht="21" customHeight="1" x14ac:dyDescent="0.15">
      <c r="B48" s="769"/>
      <c r="C48" s="829"/>
      <c r="D48" s="821"/>
      <c r="E48" s="837" t="s">
        <v>698</v>
      </c>
      <c r="F48" s="838"/>
      <c r="G48" s="202" t="s">
        <v>110</v>
      </c>
      <c r="H48" s="290">
        <v>0</v>
      </c>
      <c r="I48" s="814"/>
      <c r="J48" s="816"/>
      <c r="K48" s="809"/>
      <c r="L48" s="777"/>
      <c r="M48" s="800"/>
    </row>
    <row r="49" spans="2:15" ht="21" customHeight="1" x14ac:dyDescent="0.15">
      <c r="B49" s="769"/>
      <c r="C49" s="855" t="s">
        <v>712</v>
      </c>
      <c r="D49" s="966" t="s">
        <v>113</v>
      </c>
      <c r="E49" s="741" t="s">
        <v>713</v>
      </c>
      <c r="F49" s="742"/>
      <c r="G49" s="326" t="s">
        <v>99</v>
      </c>
      <c r="H49" s="289">
        <v>1</v>
      </c>
      <c r="I49" s="588" t="s">
        <v>98</v>
      </c>
      <c r="J49" s="867">
        <f>IF(I49="","",IF(I49=G49,H49,H50))</f>
        <v>1</v>
      </c>
      <c r="K49" s="817"/>
      <c r="L49" s="818"/>
      <c r="M49" s="819"/>
    </row>
    <row r="50" spans="2:15" ht="21" customHeight="1" x14ac:dyDescent="0.15">
      <c r="B50" s="769"/>
      <c r="C50" s="856"/>
      <c r="D50" s="821"/>
      <c r="E50" s="837" t="s">
        <v>729</v>
      </c>
      <c r="F50" s="905"/>
      <c r="G50" s="202" t="s">
        <v>110</v>
      </c>
      <c r="H50" s="290">
        <v>0</v>
      </c>
      <c r="I50" s="560"/>
      <c r="J50" s="816"/>
      <c r="K50" s="809"/>
      <c r="L50" s="777"/>
      <c r="M50" s="800"/>
    </row>
    <row r="51" spans="2:15" ht="21" customHeight="1" x14ac:dyDescent="0.15">
      <c r="B51" s="769"/>
      <c r="C51" s="759" t="s">
        <v>579</v>
      </c>
      <c r="D51" s="762" t="s">
        <v>113</v>
      </c>
      <c r="E51" s="954" t="s">
        <v>643</v>
      </c>
      <c r="F51" s="955"/>
      <c r="G51" s="350" t="s">
        <v>99</v>
      </c>
      <c r="H51" s="348">
        <v>1</v>
      </c>
      <c r="I51" s="956" t="s">
        <v>100</v>
      </c>
      <c r="J51" s="749">
        <f>IF(I51="","",IF(I51=G51,H51,H52))</f>
        <v>0</v>
      </c>
      <c r="K51" s="817"/>
      <c r="L51" s="818"/>
      <c r="M51" s="819"/>
      <c r="O51" s="327" t="s">
        <v>681</v>
      </c>
    </row>
    <row r="52" spans="2:15" ht="21" customHeight="1" x14ac:dyDescent="0.15">
      <c r="B52" s="769"/>
      <c r="C52" s="952"/>
      <c r="D52" s="953"/>
      <c r="E52" s="839" t="s">
        <v>644</v>
      </c>
      <c r="F52" s="840"/>
      <c r="G52" s="351" t="s">
        <v>110</v>
      </c>
      <c r="H52" s="349">
        <v>0</v>
      </c>
      <c r="I52" s="957"/>
      <c r="J52" s="958"/>
      <c r="K52" s="809"/>
      <c r="L52" s="777"/>
      <c r="M52" s="800"/>
      <c r="O52" s="327" t="s">
        <v>715</v>
      </c>
    </row>
    <row r="53" spans="2:15" ht="21" customHeight="1" x14ac:dyDescent="0.15">
      <c r="B53" s="769"/>
      <c r="C53" s="836" t="s">
        <v>583</v>
      </c>
      <c r="D53" s="959" t="s">
        <v>428</v>
      </c>
      <c r="E53" s="836" t="s">
        <v>651</v>
      </c>
      <c r="F53" s="352" t="s">
        <v>584</v>
      </c>
      <c r="G53" s="353" t="s">
        <v>585</v>
      </c>
      <c r="H53" s="354">
        <v>2</v>
      </c>
      <c r="I53" s="960" t="s">
        <v>683</v>
      </c>
      <c r="J53" s="963">
        <f>IF(I53="","",IF(I53=G53,H53,IF(I53=G54,H54,IF(I53=G55,H55,IF(I53=G56,H56,IF(I53=G57,H57))))))</f>
        <v>0</v>
      </c>
      <c r="K53" s="808"/>
      <c r="L53" s="776"/>
      <c r="M53" s="799"/>
      <c r="O53" s="328"/>
    </row>
    <row r="54" spans="2:15" ht="21" customHeight="1" x14ac:dyDescent="0.15">
      <c r="B54" s="769"/>
      <c r="C54" s="759"/>
      <c r="D54" s="762"/>
      <c r="E54" s="841"/>
      <c r="F54" s="355" t="s">
        <v>580</v>
      </c>
      <c r="G54" s="356" t="s">
        <v>586</v>
      </c>
      <c r="H54" s="357">
        <v>1</v>
      </c>
      <c r="I54" s="961"/>
      <c r="J54" s="749"/>
      <c r="K54" s="817"/>
      <c r="L54" s="818"/>
      <c r="M54" s="819"/>
      <c r="O54" s="327" t="s">
        <v>682</v>
      </c>
    </row>
    <row r="55" spans="2:15" ht="21" customHeight="1" x14ac:dyDescent="0.15">
      <c r="B55" s="769"/>
      <c r="C55" s="759"/>
      <c r="D55" s="762"/>
      <c r="E55" s="972" t="s">
        <v>652</v>
      </c>
      <c r="F55" s="355" t="s">
        <v>587</v>
      </c>
      <c r="G55" s="356" t="s">
        <v>588</v>
      </c>
      <c r="H55" s="357">
        <v>1</v>
      </c>
      <c r="I55" s="961"/>
      <c r="J55" s="749"/>
      <c r="K55" s="817"/>
      <c r="L55" s="818"/>
      <c r="M55" s="819"/>
      <c r="O55" s="327" t="s">
        <v>715</v>
      </c>
    </row>
    <row r="56" spans="2:15" ht="21" customHeight="1" x14ac:dyDescent="0.15">
      <c r="B56" s="769"/>
      <c r="C56" s="759"/>
      <c r="D56" s="762"/>
      <c r="E56" s="841"/>
      <c r="F56" s="355" t="s">
        <v>580</v>
      </c>
      <c r="G56" s="356" t="s">
        <v>589</v>
      </c>
      <c r="H56" s="357">
        <v>0</v>
      </c>
      <c r="I56" s="961"/>
      <c r="J56" s="749"/>
      <c r="K56" s="817"/>
      <c r="L56" s="818"/>
      <c r="M56" s="819"/>
      <c r="O56" s="328"/>
    </row>
    <row r="57" spans="2:15" ht="21" customHeight="1" thickBot="1" x14ac:dyDescent="0.2">
      <c r="B57" s="928"/>
      <c r="C57" s="760"/>
      <c r="D57" s="763"/>
      <c r="E57" s="970" t="s">
        <v>649</v>
      </c>
      <c r="F57" s="971"/>
      <c r="G57" s="358" t="s">
        <v>650</v>
      </c>
      <c r="H57" s="359">
        <v>0</v>
      </c>
      <c r="I57" s="962"/>
      <c r="J57" s="750"/>
      <c r="K57" s="967"/>
      <c r="L57" s="968"/>
      <c r="M57" s="969"/>
      <c r="O57" s="328"/>
    </row>
    <row r="58" spans="2:15" ht="21" customHeight="1" thickTop="1" x14ac:dyDescent="0.15">
      <c r="B58" s="833" t="s">
        <v>526</v>
      </c>
      <c r="C58" s="758" t="s">
        <v>527</v>
      </c>
      <c r="D58" s="761" t="s">
        <v>528</v>
      </c>
      <c r="E58" s="758" t="s">
        <v>530</v>
      </c>
      <c r="F58" s="360" t="s">
        <v>512</v>
      </c>
      <c r="G58" s="764" t="s">
        <v>529</v>
      </c>
      <c r="H58" s="361">
        <v>0</v>
      </c>
      <c r="I58" s="745" t="s">
        <v>566</v>
      </c>
      <c r="J58" s="748">
        <f>IF(I58="","",IF(I58=F58,H58,IF(I58=F59,H59,IF(I58=F60,H60,IF(I58=F61,H61)))))</f>
        <v>0</v>
      </c>
      <c r="K58" s="751"/>
      <c r="L58" s="787"/>
      <c r="M58" s="810"/>
    </row>
    <row r="59" spans="2:15" ht="21" customHeight="1" x14ac:dyDescent="0.15">
      <c r="B59" s="834"/>
      <c r="C59" s="759"/>
      <c r="D59" s="762"/>
      <c r="E59" s="759"/>
      <c r="F59" s="362" t="s">
        <v>513</v>
      </c>
      <c r="G59" s="765"/>
      <c r="H59" s="363">
        <v>-2</v>
      </c>
      <c r="I59" s="746"/>
      <c r="J59" s="749"/>
      <c r="K59" s="752"/>
      <c r="L59" s="788"/>
      <c r="M59" s="811"/>
    </row>
    <row r="60" spans="2:15" ht="21" customHeight="1" x14ac:dyDescent="0.15">
      <c r="B60" s="834"/>
      <c r="C60" s="759"/>
      <c r="D60" s="762"/>
      <c r="E60" s="759"/>
      <c r="F60" s="362" t="s">
        <v>514</v>
      </c>
      <c r="G60" s="765"/>
      <c r="H60" s="363">
        <v>-4</v>
      </c>
      <c r="I60" s="746"/>
      <c r="J60" s="749"/>
      <c r="K60" s="752"/>
      <c r="L60" s="788"/>
      <c r="M60" s="811"/>
    </row>
    <row r="61" spans="2:15" ht="21" customHeight="1" thickBot="1" x14ac:dyDescent="0.2">
      <c r="B61" s="835"/>
      <c r="C61" s="760"/>
      <c r="D61" s="763"/>
      <c r="E61" s="760"/>
      <c r="F61" s="364" t="s">
        <v>548</v>
      </c>
      <c r="G61" s="766"/>
      <c r="H61" s="365">
        <v>-6</v>
      </c>
      <c r="I61" s="747"/>
      <c r="J61" s="750"/>
      <c r="K61" s="753"/>
      <c r="L61" s="789"/>
      <c r="M61" s="812"/>
    </row>
    <row r="62" spans="2:15" ht="21" customHeight="1" thickTop="1" x14ac:dyDescent="0.15">
      <c r="B62" s="822" t="s">
        <v>114</v>
      </c>
      <c r="C62" s="778" t="s">
        <v>115</v>
      </c>
      <c r="D62" s="779"/>
      <c r="E62" s="779"/>
      <c r="F62" s="779"/>
      <c r="G62" s="780"/>
      <c r="H62" s="281">
        <f>SUM(H13,H15*4,H20,H25)</f>
        <v>6</v>
      </c>
      <c r="I62" s="38"/>
      <c r="J62" s="233">
        <f>IF(AND(J13="",J15="",J20="",J25=""),"",IF(OR(J13="",J15="",NOT(ISNUMBER(J15)),J20="",J25=""),"×",SUM(J13:J26)))</f>
        <v>5.3</v>
      </c>
      <c r="K62" s="46"/>
      <c r="L62" s="47"/>
      <c r="M62" s="48"/>
    </row>
    <row r="63" spans="2:15" ht="21" customHeight="1" x14ac:dyDescent="0.15">
      <c r="B63" s="823"/>
      <c r="C63" s="781" t="s">
        <v>116</v>
      </c>
      <c r="D63" s="782"/>
      <c r="E63" s="782"/>
      <c r="F63" s="782"/>
      <c r="G63" s="783"/>
      <c r="H63" s="282">
        <f>SUM(H28,H30*2,H39)</f>
        <v>9</v>
      </c>
      <c r="I63" s="39"/>
      <c r="J63" s="234">
        <f>IF(AND(I27="",J28="",J30="",J39=""),"",IF(OR(I27="",J28="",J30="",NOT(ISNUMBER(J30)),J39=""),"×",SUM(J28:J40)))</f>
        <v>5</v>
      </c>
      <c r="K63" s="49"/>
      <c r="L63" s="50"/>
      <c r="M63" s="51"/>
    </row>
    <row r="64" spans="2:15" ht="21" customHeight="1" x14ac:dyDescent="0.15">
      <c r="B64" s="824"/>
      <c r="C64" s="784" t="s">
        <v>502</v>
      </c>
      <c r="D64" s="785"/>
      <c r="E64" s="785"/>
      <c r="F64" s="785"/>
      <c r="G64" s="786"/>
      <c r="H64" s="283">
        <f>SUM(H43+H47+H49)</f>
        <v>3</v>
      </c>
      <c r="I64" s="254"/>
      <c r="J64" s="255">
        <f>IF(AND(J41="",J43="",J45="",J47="",J49=""),"",IF(OR(J41="",J43="",J45="",J47="",J49=""),"×",SUM(J41:J57)))</f>
        <v>3</v>
      </c>
      <c r="K64" s="256"/>
      <c r="L64" s="257"/>
      <c r="M64" s="258"/>
    </row>
    <row r="65" spans="1:13" ht="21" customHeight="1" thickBot="1" x14ac:dyDescent="0.2">
      <c r="B65" s="825"/>
      <c r="C65" s="830" t="s">
        <v>531</v>
      </c>
      <c r="D65" s="831"/>
      <c r="E65" s="831"/>
      <c r="F65" s="831"/>
      <c r="G65" s="832"/>
      <c r="H65" s="285">
        <f>SUM(H58)</f>
        <v>0</v>
      </c>
      <c r="I65" s="40"/>
      <c r="J65" s="235">
        <f>IF(AND(J58=""),"",IF(OR(J58=""),"×",SUM(J58)))</f>
        <v>0</v>
      </c>
      <c r="K65" s="52"/>
      <c r="L65" s="53"/>
      <c r="M65" s="54"/>
    </row>
    <row r="66" spans="1:13" ht="21" customHeight="1" thickTop="1" thickBot="1" x14ac:dyDescent="0.2">
      <c r="B66" s="41" t="s">
        <v>125</v>
      </c>
      <c r="C66" s="826" t="s">
        <v>565</v>
      </c>
      <c r="D66" s="827"/>
      <c r="E66" s="827"/>
      <c r="F66" s="827"/>
      <c r="G66" s="828"/>
      <c r="H66" s="284">
        <f>ROUND((SUM(H62:H65)*10/30),3)</f>
        <v>6</v>
      </c>
      <c r="I66" s="42"/>
      <c r="J66" s="43">
        <f>IF(AND(J62="",J63="",J64="",J65=""),"",IF(OR(J62="×",J63="×",J64="×",J65="×",J62="",J63="",J64="",J65="",C5="",C6="",J5="",J6="",J7="",M8=""),"×",ROUND((SUM(J62:J65)*10/30),3)))</f>
        <v>4.4329999999999998</v>
      </c>
      <c r="K66" s="259"/>
      <c r="L66" s="55"/>
      <c r="M66" s="56"/>
    </row>
    <row r="67" spans="1:13" ht="9" customHeight="1" x14ac:dyDescent="0.15"/>
    <row r="68" spans="1:13" s="6" customFormat="1" x14ac:dyDescent="0.15">
      <c r="A68" s="169"/>
      <c r="B68" s="44" t="s">
        <v>126</v>
      </c>
      <c r="C68" s="774" t="s">
        <v>385</v>
      </c>
      <c r="D68" s="774"/>
      <c r="E68" s="774"/>
      <c r="F68" s="774"/>
      <c r="G68" s="774"/>
      <c r="H68" s="774"/>
      <c r="I68" s="774"/>
      <c r="J68" s="774"/>
      <c r="K68" s="774"/>
      <c r="L68" s="775"/>
      <c r="M68" s="775"/>
    </row>
    <row r="69" spans="1:13" s="6" customFormat="1" x14ac:dyDescent="0.15">
      <c r="A69" s="45"/>
      <c r="B69" s="44" t="s">
        <v>126</v>
      </c>
      <c r="C69" s="774" t="s">
        <v>383</v>
      </c>
      <c r="D69" s="486"/>
      <c r="E69" s="486"/>
      <c r="F69" s="486"/>
      <c r="G69" s="486"/>
      <c r="H69" s="486"/>
      <c r="I69" s="486"/>
      <c r="J69" s="486"/>
      <c r="K69" s="486"/>
      <c r="L69" s="486"/>
      <c r="M69" s="486"/>
    </row>
    <row r="70" spans="1:13" s="6" customFormat="1" ht="27" customHeight="1" x14ac:dyDescent="0.15">
      <c r="A70" s="45"/>
      <c r="B70" s="44" t="s">
        <v>117</v>
      </c>
      <c r="C70" s="774" t="s">
        <v>759</v>
      </c>
      <c r="D70" s="774"/>
      <c r="E70" s="774"/>
      <c r="F70" s="774"/>
      <c r="G70" s="774"/>
      <c r="H70" s="774"/>
      <c r="I70" s="774"/>
      <c r="J70" s="774"/>
      <c r="K70" s="774"/>
      <c r="L70" s="775"/>
      <c r="M70" s="775"/>
    </row>
    <row r="71" spans="1:13" customFormat="1" x14ac:dyDescent="0.15">
      <c r="A71" s="28"/>
      <c r="B71" s="44" t="s">
        <v>126</v>
      </c>
      <c r="C71" s="774" t="s">
        <v>386</v>
      </c>
      <c r="D71" s="774"/>
      <c r="E71" s="774"/>
      <c r="F71" s="774"/>
      <c r="G71" s="774"/>
      <c r="H71" s="774"/>
      <c r="I71" s="774"/>
      <c r="J71" s="774"/>
      <c r="K71" s="774"/>
      <c r="L71" s="775"/>
      <c r="M71" s="775"/>
    </row>
    <row r="72" spans="1:13" customFormat="1" x14ac:dyDescent="0.15">
      <c r="A72" s="28"/>
      <c r="B72" s="44"/>
      <c r="C72" s="169"/>
      <c r="D72" s="169"/>
      <c r="E72" s="169"/>
      <c r="F72" s="169"/>
      <c r="G72" s="169"/>
      <c r="H72" s="169"/>
      <c r="I72" s="169"/>
      <c r="J72" s="169"/>
      <c r="K72" s="169"/>
      <c r="L72" s="212"/>
      <c r="M72" s="212"/>
    </row>
    <row r="73" spans="1:13" customFormat="1" ht="13.5" customHeight="1" x14ac:dyDescent="0.15">
      <c r="B73" s="44" t="s">
        <v>313</v>
      </c>
      <c r="C73" s="150" t="s">
        <v>317</v>
      </c>
      <c r="D73" s="145"/>
      <c r="E73" s="145"/>
      <c r="F73" s="145"/>
      <c r="G73" s="145"/>
      <c r="H73" s="145"/>
      <c r="I73" s="145"/>
      <c r="J73" s="145"/>
      <c r="K73" s="145"/>
      <c r="L73" s="145"/>
      <c r="M73" s="145"/>
    </row>
    <row r="74" spans="1:13" customFormat="1" x14ac:dyDescent="0.15">
      <c r="B74" s="6"/>
      <c r="C74" s="141" t="s">
        <v>318</v>
      </c>
      <c r="D74" s="6"/>
      <c r="E74" s="6"/>
      <c r="F74" s="6"/>
      <c r="G74" s="6"/>
      <c r="H74" s="6"/>
      <c r="I74" s="6"/>
      <c r="J74" s="6"/>
      <c r="K74" s="6"/>
      <c r="L74" s="6"/>
    </row>
    <row r="75" spans="1:13" customFormat="1" x14ac:dyDescent="0.15">
      <c r="B75" s="6"/>
      <c r="C75" s="142" t="s">
        <v>260</v>
      </c>
      <c r="D75" s="6"/>
      <c r="E75" s="6"/>
      <c r="F75" s="6"/>
      <c r="G75" s="6"/>
      <c r="H75" s="6"/>
      <c r="I75" s="6"/>
      <c r="J75" s="6"/>
      <c r="K75" s="6"/>
      <c r="L75" s="6"/>
    </row>
    <row r="76" spans="1:13" customFormat="1" x14ac:dyDescent="0.15">
      <c r="B76" s="6"/>
      <c r="C76" s="142" t="s">
        <v>261</v>
      </c>
      <c r="D76" s="6"/>
      <c r="E76" s="6"/>
      <c r="F76" s="6"/>
      <c r="G76" s="6"/>
      <c r="H76" s="6"/>
      <c r="I76" s="6"/>
      <c r="J76" s="6"/>
      <c r="K76" s="6"/>
      <c r="L76" s="6"/>
    </row>
    <row r="77" spans="1:13" customFormat="1" x14ac:dyDescent="0.15">
      <c r="B77" s="6"/>
      <c r="C77" s="143" t="s">
        <v>257</v>
      </c>
      <c r="D77" s="6"/>
      <c r="E77" s="6"/>
      <c r="F77" s="6"/>
      <c r="G77" s="6"/>
      <c r="H77" s="6"/>
      <c r="I77" s="6"/>
      <c r="J77" s="6"/>
      <c r="K77" s="6"/>
      <c r="L77" s="6"/>
    </row>
    <row r="78" spans="1:13" customFormat="1" x14ac:dyDescent="0.15">
      <c r="B78" s="6"/>
      <c r="C78" s="143" t="s">
        <v>306</v>
      </c>
      <c r="D78" s="6"/>
      <c r="E78" s="6"/>
      <c r="F78" s="6"/>
      <c r="G78" s="6"/>
      <c r="H78" s="6"/>
      <c r="I78" s="6"/>
      <c r="J78" s="6"/>
      <c r="K78" s="6"/>
      <c r="L78" s="6"/>
    </row>
    <row r="79" spans="1:13" customFormat="1" x14ac:dyDescent="0.15">
      <c r="B79" s="6"/>
      <c r="C79" s="144" t="s">
        <v>262</v>
      </c>
      <c r="D79" s="6"/>
      <c r="E79" s="6"/>
      <c r="F79" s="6"/>
      <c r="G79" s="6"/>
      <c r="H79" s="6"/>
      <c r="I79" s="6"/>
      <c r="J79" s="6"/>
      <c r="K79" s="6"/>
      <c r="L79" s="6"/>
    </row>
    <row r="80" spans="1:13" customFormat="1" x14ac:dyDescent="0.15">
      <c r="B80" s="6"/>
      <c r="C80" s="144" t="s">
        <v>263</v>
      </c>
      <c r="D80" s="6"/>
      <c r="E80" s="6"/>
      <c r="F80" s="6"/>
      <c r="G80" s="6"/>
      <c r="H80" s="6"/>
      <c r="I80" s="6"/>
      <c r="J80" s="6"/>
      <c r="K80" s="6"/>
      <c r="L80" s="6"/>
    </row>
    <row r="81" spans="2:12" customFormat="1" x14ac:dyDescent="0.15">
      <c r="B81" s="6"/>
      <c r="C81" s="144" t="s">
        <v>264</v>
      </c>
      <c r="D81" s="6"/>
      <c r="E81" s="6"/>
      <c r="F81" s="6"/>
      <c r="G81" s="6"/>
      <c r="H81" s="6"/>
      <c r="I81" s="6"/>
      <c r="J81" s="6"/>
      <c r="K81" s="6"/>
      <c r="L81" s="6"/>
    </row>
    <row r="82" spans="2:12" customFormat="1" x14ac:dyDescent="0.15">
      <c r="B82" s="6"/>
      <c r="C82" s="144" t="s">
        <v>265</v>
      </c>
      <c r="D82" s="6"/>
      <c r="E82" s="6"/>
      <c r="F82" s="6"/>
      <c r="G82" s="6"/>
      <c r="H82" s="6"/>
      <c r="I82" s="6"/>
      <c r="J82" s="6"/>
      <c r="K82" s="6"/>
      <c r="L82" s="6"/>
    </row>
    <row r="83" spans="2:12" customFormat="1" x14ac:dyDescent="0.15">
      <c r="B83" s="6"/>
      <c r="C83" s="144" t="s">
        <v>266</v>
      </c>
      <c r="D83" s="6"/>
      <c r="E83" s="6"/>
      <c r="F83" s="6"/>
      <c r="G83" s="6"/>
      <c r="H83" s="6"/>
      <c r="I83" s="6"/>
      <c r="J83" s="6"/>
      <c r="K83" s="6"/>
      <c r="L83" s="6"/>
    </row>
    <row r="84" spans="2:12" customFormat="1" x14ac:dyDescent="0.15">
      <c r="B84" s="6"/>
      <c r="C84" s="144" t="s">
        <v>267</v>
      </c>
      <c r="D84" s="6"/>
      <c r="E84" s="6"/>
      <c r="F84" s="6"/>
      <c r="G84" s="6"/>
      <c r="H84" s="6"/>
      <c r="I84" s="6"/>
      <c r="J84" s="6"/>
      <c r="K84" s="6"/>
      <c r="L84" s="6"/>
    </row>
    <row r="85" spans="2:12" customFormat="1" x14ac:dyDescent="0.15">
      <c r="B85" s="6"/>
      <c r="C85" s="143" t="s">
        <v>257</v>
      </c>
      <c r="D85" s="6"/>
      <c r="E85" s="6"/>
      <c r="F85" s="6"/>
      <c r="G85" s="6"/>
      <c r="H85" s="6"/>
      <c r="I85" s="6"/>
      <c r="J85" s="6"/>
      <c r="K85" s="6"/>
      <c r="L85" s="6"/>
    </row>
    <row r="86" spans="2:12" customFormat="1" x14ac:dyDescent="0.15">
      <c r="B86" s="6"/>
      <c r="C86" s="143" t="s">
        <v>395</v>
      </c>
      <c r="D86" s="6"/>
      <c r="E86" s="6"/>
      <c r="F86" s="6"/>
      <c r="G86" s="6"/>
      <c r="H86" s="6"/>
      <c r="I86" s="6"/>
      <c r="J86" s="6"/>
      <c r="K86" s="6"/>
      <c r="L86" s="6"/>
    </row>
    <row r="87" spans="2:12" customFormat="1" x14ac:dyDescent="0.15">
      <c r="B87" s="6"/>
      <c r="C87" s="144" t="s">
        <v>268</v>
      </c>
      <c r="D87" s="6"/>
      <c r="E87" s="6"/>
      <c r="F87" s="6"/>
      <c r="G87" s="6"/>
      <c r="H87" s="6"/>
      <c r="I87" s="6"/>
      <c r="J87" s="6"/>
      <c r="K87" s="6"/>
      <c r="L87" s="6"/>
    </row>
    <row r="88" spans="2:12" customFormat="1" x14ac:dyDescent="0.15">
      <c r="B88" s="6"/>
      <c r="C88" s="144" t="s">
        <v>269</v>
      </c>
      <c r="D88" s="6"/>
      <c r="E88" s="6"/>
      <c r="F88" s="6"/>
      <c r="G88" s="6"/>
      <c r="H88" s="6"/>
      <c r="I88" s="6"/>
      <c r="J88" s="6"/>
      <c r="K88" s="6"/>
      <c r="L88" s="6"/>
    </row>
    <row r="89" spans="2:12" customFormat="1" x14ac:dyDescent="0.15">
      <c r="B89" s="6"/>
      <c r="C89" s="144" t="s">
        <v>270</v>
      </c>
      <c r="D89" s="6"/>
      <c r="E89" s="6"/>
      <c r="F89" s="6"/>
      <c r="G89" s="6"/>
      <c r="H89" s="6"/>
      <c r="I89" s="6"/>
      <c r="J89" s="6"/>
      <c r="K89" s="6"/>
      <c r="L89" s="6"/>
    </row>
    <row r="90" spans="2:12" customFormat="1" x14ac:dyDescent="0.15">
      <c r="B90" s="6"/>
      <c r="C90" s="144" t="s">
        <v>271</v>
      </c>
      <c r="D90" s="6"/>
      <c r="E90" s="6"/>
      <c r="F90" s="6"/>
      <c r="G90" s="6"/>
      <c r="H90" s="6"/>
      <c r="I90" s="6"/>
      <c r="J90" s="6"/>
      <c r="K90" s="6"/>
      <c r="L90" s="6"/>
    </row>
    <row r="91" spans="2:12" customFormat="1" x14ac:dyDescent="0.15">
      <c r="B91" s="6"/>
      <c r="C91" s="144" t="s">
        <v>272</v>
      </c>
      <c r="D91" s="6"/>
      <c r="E91" s="6"/>
      <c r="F91" s="6"/>
      <c r="G91" s="6"/>
      <c r="H91" s="6"/>
      <c r="I91" s="6"/>
      <c r="J91" s="6"/>
      <c r="K91" s="6"/>
      <c r="L91" s="6"/>
    </row>
    <row r="92" spans="2:12" customFormat="1" x14ac:dyDescent="0.15">
      <c r="B92" s="6"/>
      <c r="C92" s="144" t="s">
        <v>273</v>
      </c>
      <c r="D92" s="6"/>
      <c r="E92" s="6"/>
      <c r="F92" s="6"/>
      <c r="G92" s="6"/>
      <c r="H92" s="6"/>
      <c r="I92" s="6"/>
      <c r="J92" s="6"/>
      <c r="K92" s="6"/>
      <c r="L92" s="6"/>
    </row>
    <row r="93" spans="2:12" customFormat="1" x14ac:dyDescent="0.15">
      <c r="B93" s="6"/>
      <c r="C93" s="144" t="s">
        <v>274</v>
      </c>
      <c r="D93" s="6"/>
      <c r="E93" s="6"/>
      <c r="F93" s="6"/>
      <c r="G93" s="6"/>
      <c r="H93" s="6"/>
      <c r="I93" s="6"/>
      <c r="J93" s="6"/>
      <c r="K93" s="6"/>
      <c r="L93" s="6"/>
    </row>
    <row r="94" spans="2:12" customFormat="1" x14ac:dyDescent="0.15">
      <c r="B94" s="6"/>
      <c r="C94" s="143" t="s">
        <v>257</v>
      </c>
      <c r="D94" s="6"/>
      <c r="E94" s="6"/>
      <c r="F94" s="6"/>
      <c r="G94" s="6"/>
      <c r="H94" s="6"/>
      <c r="I94" s="6"/>
      <c r="J94" s="6"/>
      <c r="K94" s="6"/>
      <c r="L94" s="6"/>
    </row>
    <row r="95" spans="2:12" customFormat="1" x14ac:dyDescent="0.15">
      <c r="B95" s="6"/>
      <c r="C95" s="143" t="s">
        <v>307</v>
      </c>
      <c r="D95" s="6"/>
      <c r="E95" s="6"/>
      <c r="F95" s="6"/>
      <c r="G95" s="6"/>
      <c r="H95" s="6"/>
      <c r="I95" s="6"/>
      <c r="J95" s="6"/>
      <c r="K95" s="6"/>
      <c r="L95" s="6"/>
    </row>
    <row r="96" spans="2:12" customFormat="1" x14ac:dyDescent="0.15">
      <c r="B96" s="6"/>
      <c r="C96" s="144" t="s">
        <v>275</v>
      </c>
      <c r="D96" s="6"/>
      <c r="E96" s="6"/>
      <c r="F96" s="6"/>
      <c r="G96" s="6"/>
      <c r="H96" s="6"/>
      <c r="I96" s="6"/>
      <c r="J96" s="6"/>
      <c r="K96" s="6"/>
      <c r="L96" s="6"/>
    </row>
    <row r="97" spans="2:12" customFormat="1" x14ac:dyDescent="0.15">
      <c r="B97" s="6"/>
      <c r="C97" s="144" t="s">
        <v>276</v>
      </c>
      <c r="D97" s="6"/>
      <c r="E97" s="6"/>
      <c r="F97" s="6"/>
      <c r="G97" s="6"/>
      <c r="H97" s="6"/>
      <c r="I97" s="6"/>
      <c r="J97" s="6"/>
      <c r="K97" s="6"/>
      <c r="L97" s="6"/>
    </row>
    <row r="98" spans="2:12" customFormat="1" x14ac:dyDescent="0.15">
      <c r="B98" s="6"/>
      <c r="C98" s="144" t="s">
        <v>277</v>
      </c>
      <c r="D98" s="6"/>
      <c r="E98" s="6"/>
      <c r="F98" s="6"/>
      <c r="G98" s="6"/>
      <c r="H98" s="6"/>
      <c r="I98" s="6"/>
      <c r="J98" s="6"/>
      <c r="K98" s="6"/>
      <c r="L98" s="6"/>
    </row>
    <row r="99" spans="2:12" customFormat="1" x14ac:dyDescent="0.15">
      <c r="B99" s="6"/>
      <c r="C99" s="144" t="s">
        <v>278</v>
      </c>
      <c r="D99" s="6"/>
      <c r="E99" s="6"/>
      <c r="F99" s="6"/>
      <c r="G99" s="6"/>
      <c r="H99" s="6"/>
      <c r="I99" s="6"/>
      <c r="J99" s="6"/>
      <c r="K99" s="6"/>
      <c r="L99" s="6"/>
    </row>
    <row r="100" spans="2:12" customFormat="1" x14ac:dyDescent="0.15">
      <c r="B100" s="6"/>
      <c r="C100" s="144" t="s">
        <v>279</v>
      </c>
      <c r="D100" s="6"/>
      <c r="E100" s="6"/>
      <c r="F100" s="6"/>
      <c r="G100" s="6"/>
      <c r="H100" s="6"/>
      <c r="I100" s="6"/>
      <c r="J100" s="6"/>
      <c r="K100" s="6"/>
      <c r="L100" s="6"/>
    </row>
    <row r="101" spans="2:12" customFormat="1" x14ac:dyDescent="0.15">
      <c r="B101" s="6"/>
      <c r="C101" s="144" t="s">
        <v>280</v>
      </c>
      <c r="D101" s="6"/>
      <c r="E101" s="6"/>
      <c r="F101" s="6"/>
      <c r="G101" s="6"/>
      <c r="H101" s="6"/>
      <c r="I101" s="6"/>
      <c r="J101" s="6"/>
      <c r="K101" s="6"/>
      <c r="L101" s="6"/>
    </row>
    <row r="102" spans="2:12" customFormat="1" x14ac:dyDescent="0.15">
      <c r="B102" s="6"/>
      <c r="C102" s="144" t="s">
        <v>281</v>
      </c>
      <c r="D102" s="6"/>
      <c r="E102" s="6"/>
      <c r="F102" s="6"/>
      <c r="G102" s="6"/>
      <c r="H102" s="6"/>
      <c r="I102" s="6"/>
      <c r="J102" s="6"/>
      <c r="K102" s="6"/>
      <c r="L102" s="6"/>
    </row>
    <row r="103" spans="2:12" customFormat="1" x14ac:dyDescent="0.15">
      <c r="B103" s="6"/>
      <c r="C103" s="144" t="s">
        <v>282</v>
      </c>
      <c r="D103" s="6"/>
      <c r="E103" s="6"/>
      <c r="F103" s="6"/>
      <c r="G103" s="6"/>
      <c r="H103" s="6"/>
      <c r="I103" s="6"/>
      <c r="J103" s="6"/>
      <c r="K103" s="6"/>
      <c r="L103" s="6"/>
    </row>
    <row r="104" spans="2:12" customFormat="1" x14ac:dyDescent="0.15">
      <c r="B104" s="6"/>
      <c r="C104" s="144" t="s">
        <v>283</v>
      </c>
      <c r="D104" s="6"/>
      <c r="E104" s="6"/>
      <c r="F104" s="6"/>
      <c r="G104" s="6"/>
      <c r="H104" s="6"/>
      <c r="I104" s="6"/>
      <c r="J104" s="6"/>
      <c r="K104" s="6"/>
      <c r="L104" s="6"/>
    </row>
    <row r="105" spans="2:12" customFormat="1" x14ac:dyDescent="0.15">
      <c r="B105" s="6"/>
      <c r="C105" s="143" t="s">
        <v>257</v>
      </c>
      <c r="D105" s="6"/>
      <c r="E105" s="6"/>
      <c r="F105" s="6"/>
      <c r="G105" s="6"/>
      <c r="H105" s="6"/>
      <c r="I105" s="6"/>
      <c r="J105" s="6"/>
      <c r="K105" s="6"/>
      <c r="L105" s="6"/>
    </row>
    <row r="106" spans="2:12" customFormat="1" x14ac:dyDescent="0.15">
      <c r="B106" s="6"/>
      <c r="C106" s="143" t="s">
        <v>308</v>
      </c>
      <c r="D106" s="6"/>
      <c r="E106" s="6"/>
      <c r="F106" s="6"/>
      <c r="G106" s="6"/>
      <c r="H106" s="6"/>
      <c r="I106" s="6"/>
      <c r="J106" s="6"/>
      <c r="K106" s="6"/>
      <c r="L106" s="6"/>
    </row>
    <row r="107" spans="2:12" customFormat="1" x14ac:dyDescent="0.15">
      <c r="B107" s="6"/>
      <c r="C107" s="144" t="s">
        <v>284</v>
      </c>
      <c r="D107" s="6"/>
      <c r="E107" s="6"/>
      <c r="F107" s="6"/>
      <c r="G107" s="6"/>
      <c r="H107" s="6"/>
      <c r="I107" s="6"/>
      <c r="J107" s="6"/>
      <c r="K107" s="6"/>
      <c r="L107" s="6"/>
    </row>
    <row r="108" spans="2:12" customFormat="1" x14ac:dyDescent="0.15">
      <c r="B108" s="6"/>
      <c r="C108" s="144" t="s">
        <v>285</v>
      </c>
      <c r="D108" s="6"/>
      <c r="E108" s="6"/>
      <c r="F108" s="6"/>
      <c r="G108" s="6"/>
      <c r="H108" s="6"/>
      <c r="I108" s="6"/>
      <c r="J108" s="6"/>
      <c r="K108" s="6"/>
      <c r="L108" s="6"/>
    </row>
    <row r="109" spans="2:12" customFormat="1" x14ac:dyDescent="0.15">
      <c r="B109" s="6"/>
      <c r="C109" s="144" t="s">
        <v>286</v>
      </c>
      <c r="D109" s="6"/>
      <c r="E109" s="6"/>
      <c r="F109" s="6"/>
      <c r="G109" s="6"/>
      <c r="H109" s="6"/>
      <c r="I109" s="6"/>
      <c r="J109" s="6"/>
      <c r="K109" s="6"/>
      <c r="L109" s="6"/>
    </row>
    <row r="110" spans="2:12" customFormat="1" x14ac:dyDescent="0.15">
      <c r="B110" s="6"/>
      <c r="C110" s="143" t="s">
        <v>257</v>
      </c>
      <c r="D110" s="6"/>
      <c r="E110" s="6"/>
      <c r="F110" s="6"/>
      <c r="G110" s="6"/>
      <c r="H110" s="6"/>
      <c r="I110" s="6"/>
      <c r="J110" s="6"/>
      <c r="K110" s="6"/>
      <c r="L110" s="6"/>
    </row>
    <row r="111" spans="2:12" customFormat="1" x14ac:dyDescent="0.15">
      <c r="B111" s="6"/>
      <c r="C111" s="143" t="s">
        <v>309</v>
      </c>
      <c r="D111" s="6"/>
      <c r="E111" s="6"/>
      <c r="F111" s="6"/>
      <c r="G111" s="6"/>
      <c r="H111" s="6"/>
      <c r="I111" s="6"/>
      <c r="J111" s="6"/>
      <c r="K111" s="6"/>
      <c r="L111" s="6"/>
    </row>
    <row r="112" spans="2:12" customFormat="1" x14ac:dyDescent="0.15">
      <c r="B112" s="6"/>
      <c r="C112" s="144" t="s">
        <v>287</v>
      </c>
      <c r="D112" s="6"/>
      <c r="E112" s="6"/>
      <c r="F112" s="6"/>
      <c r="G112" s="6"/>
      <c r="H112" s="6"/>
      <c r="I112" s="6"/>
      <c r="J112" s="6"/>
      <c r="K112" s="6"/>
      <c r="L112" s="6"/>
    </row>
    <row r="113" spans="2:12" customFormat="1" x14ac:dyDescent="0.15">
      <c r="B113" s="6"/>
      <c r="C113" s="144" t="s">
        <v>288</v>
      </c>
      <c r="D113" s="6"/>
      <c r="E113" s="6"/>
      <c r="F113" s="6"/>
      <c r="G113" s="6"/>
      <c r="H113" s="6"/>
      <c r="I113" s="6"/>
      <c r="J113" s="6"/>
      <c r="K113" s="6"/>
      <c r="L113" s="6"/>
    </row>
    <row r="114" spans="2:12" customFormat="1" x14ac:dyDescent="0.15">
      <c r="B114" s="6"/>
      <c r="C114" s="144" t="s">
        <v>289</v>
      </c>
      <c r="D114" s="6"/>
      <c r="E114" s="6"/>
      <c r="F114" s="6"/>
      <c r="G114" s="6"/>
      <c r="H114" s="6"/>
      <c r="I114" s="6"/>
      <c r="J114" s="6"/>
      <c r="K114" s="6"/>
      <c r="L114" s="6"/>
    </row>
    <row r="115" spans="2:12" customFormat="1" x14ac:dyDescent="0.15">
      <c r="B115" s="6"/>
      <c r="C115" s="144" t="s">
        <v>290</v>
      </c>
      <c r="D115" s="6"/>
      <c r="E115" s="6"/>
      <c r="F115" s="6"/>
      <c r="G115" s="6"/>
      <c r="H115" s="6"/>
      <c r="I115" s="6"/>
      <c r="J115" s="6"/>
      <c r="K115" s="6"/>
      <c r="L115" s="6"/>
    </row>
    <row r="116" spans="2:12" customFormat="1" x14ac:dyDescent="0.15">
      <c r="B116" s="6"/>
      <c r="C116" s="143" t="s">
        <v>257</v>
      </c>
      <c r="D116" s="6"/>
      <c r="E116" s="6"/>
      <c r="F116" s="6"/>
      <c r="G116" s="6"/>
      <c r="H116" s="6"/>
      <c r="I116" s="6"/>
      <c r="J116" s="6"/>
      <c r="K116" s="6"/>
      <c r="L116" s="6"/>
    </row>
    <row r="117" spans="2:12" customFormat="1" x14ac:dyDescent="0.15">
      <c r="B117" s="6"/>
      <c r="C117" s="143" t="s">
        <v>310</v>
      </c>
      <c r="D117" s="6"/>
      <c r="E117" s="6"/>
      <c r="F117" s="6"/>
      <c r="G117" s="6"/>
      <c r="H117" s="6"/>
      <c r="I117" s="6"/>
      <c r="J117" s="6"/>
      <c r="K117" s="6"/>
      <c r="L117" s="6"/>
    </row>
    <row r="118" spans="2:12" customFormat="1" x14ac:dyDescent="0.15">
      <c r="B118" s="6"/>
      <c r="C118" s="144" t="s">
        <v>292</v>
      </c>
      <c r="D118" s="6"/>
      <c r="E118" s="6"/>
      <c r="F118" s="6"/>
      <c r="G118" s="6"/>
      <c r="H118" s="6"/>
      <c r="I118" s="6"/>
      <c r="J118" s="6"/>
      <c r="K118" s="6"/>
      <c r="L118" s="6"/>
    </row>
    <row r="119" spans="2:12" customFormat="1" x14ac:dyDescent="0.15">
      <c r="B119" s="6"/>
      <c r="C119" s="144" t="s">
        <v>291</v>
      </c>
      <c r="D119" s="6"/>
      <c r="E119" s="6"/>
      <c r="F119" s="6"/>
      <c r="G119" s="6"/>
      <c r="H119" s="6"/>
      <c r="I119" s="6"/>
      <c r="J119" s="6"/>
      <c r="K119" s="6"/>
      <c r="L119" s="6"/>
    </row>
    <row r="120" spans="2:12" customFormat="1" x14ac:dyDescent="0.15">
      <c r="B120" s="6"/>
      <c r="C120" s="144" t="s">
        <v>293</v>
      </c>
      <c r="D120" s="6"/>
      <c r="E120" s="6"/>
      <c r="F120" s="6"/>
      <c r="G120" s="6"/>
      <c r="H120" s="6"/>
      <c r="I120" s="6"/>
      <c r="J120" s="6"/>
      <c r="K120" s="6"/>
      <c r="L120" s="6"/>
    </row>
    <row r="121" spans="2:12" customFormat="1" x14ac:dyDescent="0.15">
      <c r="B121" s="6"/>
      <c r="C121" s="144" t="s">
        <v>294</v>
      </c>
      <c r="D121" s="6"/>
      <c r="E121" s="6"/>
      <c r="F121" s="6"/>
      <c r="G121" s="6"/>
      <c r="H121" s="6"/>
      <c r="I121" s="6"/>
      <c r="J121" s="6"/>
      <c r="K121" s="6"/>
      <c r="L121" s="6"/>
    </row>
    <row r="122" spans="2:12" customFormat="1" x14ac:dyDescent="0.15">
      <c r="B122" s="6"/>
      <c r="C122" s="144" t="s">
        <v>295</v>
      </c>
      <c r="D122" s="6"/>
      <c r="E122" s="6"/>
      <c r="F122" s="6"/>
      <c r="G122" s="6"/>
      <c r="H122" s="6"/>
      <c r="I122" s="6"/>
      <c r="J122" s="6"/>
      <c r="K122" s="6"/>
      <c r="L122" s="6"/>
    </row>
    <row r="123" spans="2:12" customFormat="1" x14ac:dyDescent="0.15">
      <c r="B123" s="6"/>
      <c r="C123" s="143" t="s">
        <v>257</v>
      </c>
      <c r="D123" s="6"/>
      <c r="E123" s="6"/>
      <c r="F123" s="6"/>
      <c r="G123" s="6"/>
      <c r="H123" s="6"/>
      <c r="I123" s="6"/>
      <c r="J123" s="6"/>
      <c r="K123" s="6"/>
      <c r="L123" s="6"/>
    </row>
    <row r="124" spans="2:12" customFormat="1" x14ac:dyDescent="0.15">
      <c r="B124" s="6"/>
      <c r="C124" s="143" t="s">
        <v>311</v>
      </c>
      <c r="D124" s="6"/>
      <c r="E124" s="6"/>
      <c r="F124" s="6"/>
      <c r="G124" s="6"/>
      <c r="H124" s="6"/>
      <c r="I124" s="6"/>
      <c r="J124" s="6"/>
      <c r="K124" s="6"/>
      <c r="L124" s="6"/>
    </row>
    <row r="125" spans="2:12" customFormat="1" x14ac:dyDescent="0.15">
      <c r="B125" s="6"/>
      <c r="C125" s="144" t="s">
        <v>296</v>
      </c>
      <c r="D125" s="6"/>
      <c r="E125" s="6"/>
      <c r="F125" s="6"/>
      <c r="G125" s="6"/>
      <c r="H125" s="6"/>
      <c r="I125" s="6"/>
      <c r="J125" s="6"/>
      <c r="K125" s="6"/>
      <c r="L125" s="6"/>
    </row>
    <row r="126" spans="2:12" customFormat="1" x14ac:dyDescent="0.15">
      <c r="B126" s="6"/>
      <c r="C126" s="144" t="s">
        <v>297</v>
      </c>
      <c r="D126" s="6"/>
      <c r="E126" s="6"/>
      <c r="F126" s="6"/>
      <c r="G126" s="6"/>
      <c r="H126" s="6"/>
      <c r="I126" s="6"/>
      <c r="J126" s="6"/>
      <c r="K126" s="6"/>
      <c r="L126" s="6"/>
    </row>
    <row r="127" spans="2:12" customFormat="1" x14ac:dyDescent="0.15">
      <c r="B127" s="6"/>
      <c r="C127" s="144" t="s">
        <v>298</v>
      </c>
      <c r="D127" s="6"/>
      <c r="E127" s="6"/>
      <c r="F127" s="6"/>
      <c r="G127" s="6"/>
      <c r="H127" s="6"/>
      <c r="I127" s="6"/>
      <c r="J127" s="6"/>
      <c r="K127" s="6"/>
      <c r="L127" s="6"/>
    </row>
    <row r="128" spans="2:12" customFormat="1" x14ac:dyDescent="0.15">
      <c r="B128" s="6"/>
      <c r="C128" s="144" t="s">
        <v>299</v>
      </c>
      <c r="D128" s="6"/>
      <c r="E128" s="6"/>
      <c r="F128" s="6"/>
      <c r="G128" s="6"/>
      <c r="H128" s="6"/>
      <c r="I128" s="6"/>
      <c r="J128" s="6"/>
      <c r="K128" s="6"/>
      <c r="L128" s="6"/>
    </row>
    <row r="129" spans="2:12" customFormat="1" x14ac:dyDescent="0.15">
      <c r="B129" s="6"/>
      <c r="C129" s="143" t="s">
        <v>257</v>
      </c>
      <c r="D129" s="6"/>
      <c r="E129" s="6"/>
      <c r="F129" s="6"/>
      <c r="G129" s="6"/>
      <c r="H129" s="6"/>
      <c r="I129" s="6"/>
      <c r="J129" s="6"/>
      <c r="K129" s="6"/>
      <c r="L129" s="6"/>
    </row>
    <row r="130" spans="2:12" customFormat="1" x14ac:dyDescent="0.15">
      <c r="B130" s="6"/>
      <c r="C130" s="143" t="s">
        <v>312</v>
      </c>
      <c r="D130" s="6"/>
      <c r="E130" s="6"/>
      <c r="F130" s="6"/>
      <c r="G130" s="6"/>
      <c r="H130" s="6"/>
      <c r="I130" s="6"/>
      <c r="J130" s="6"/>
      <c r="K130" s="6"/>
      <c r="L130" s="6"/>
    </row>
    <row r="131" spans="2:12" customFormat="1" x14ac:dyDescent="0.15">
      <c r="B131" s="6"/>
      <c r="C131" s="144" t="s">
        <v>300</v>
      </c>
      <c r="D131" s="6"/>
      <c r="E131" s="6"/>
      <c r="F131" s="6"/>
      <c r="G131" s="6"/>
      <c r="H131" s="6"/>
      <c r="I131" s="6"/>
      <c r="J131" s="6"/>
      <c r="K131" s="6"/>
      <c r="L131" s="6"/>
    </row>
    <row r="132" spans="2:12" customFormat="1" x14ac:dyDescent="0.15">
      <c r="B132" s="6"/>
      <c r="C132" s="144" t="s">
        <v>301</v>
      </c>
      <c r="D132" s="6"/>
      <c r="E132" s="6"/>
      <c r="F132" s="6"/>
      <c r="G132" s="6"/>
      <c r="H132" s="6"/>
      <c r="I132" s="6"/>
      <c r="J132" s="6"/>
      <c r="K132" s="6"/>
      <c r="L132" s="6"/>
    </row>
    <row r="133" spans="2:12" customFormat="1" x14ac:dyDescent="0.15">
      <c r="B133" s="6"/>
      <c r="C133" s="144" t="s">
        <v>302</v>
      </c>
      <c r="D133" s="6"/>
      <c r="E133" s="6"/>
      <c r="F133" s="6"/>
      <c r="G133" s="6"/>
      <c r="H133" s="6"/>
      <c r="I133" s="6"/>
      <c r="J133" s="6"/>
      <c r="K133" s="6"/>
      <c r="L133" s="6"/>
    </row>
    <row r="134" spans="2:12" customFormat="1" x14ac:dyDescent="0.15">
      <c r="B134" s="6"/>
      <c r="C134" s="144" t="s">
        <v>303</v>
      </c>
      <c r="D134" s="6"/>
      <c r="E134" s="6"/>
      <c r="F134" s="6"/>
      <c r="G134" s="6"/>
      <c r="H134" s="6"/>
      <c r="I134" s="6"/>
      <c r="J134" s="6"/>
      <c r="K134" s="6"/>
      <c r="L134" s="6"/>
    </row>
    <row r="135" spans="2:12" customFormat="1" x14ac:dyDescent="0.15">
      <c r="B135" s="6"/>
      <c r="C135" s="144" t="s">
        <v>304</v>
      </c>
      <c r="D135" s="6"/>
      <c r="E135" s="6"/>
      <c r="F135" s="6"/>
      <c r="G135" s="6"/>
      <c r="H135" s="6"/>
      <c r="I135" s="6"/>
      <c r="J135" s="6"/>
      <c r="K135" s="6"/>
      <c r="L135" s="6"/>
    </row>
    <row r="136" spans="2:12" customFormat="1" x14ac:dyDescent="0.15">
      <c r="B136" s="6"/>
      <c r="C136" s="144" t="s">
        <v>305</v>
      </c>
      <c r="D136" s="6"/>
      <c r="E136" s="6"/>
      <c r="F136" s="6"/>
      <c r="G136" s="6"/>
      <c r="H136" s="6"/>
      <c r="I136" s="6"/>
      <c r="J136" s="6"/>
      <c r="K136" s="6"/>
      <c r="L136" s="6"/>
    </row>
    <row r="137" spans="2:12" customFormat="1" x14ac:dyDescent="0.15">
      <c r="B137" s="6"/>
      <c r="C137" s="144" t="s">
        <v>259</v>
      </c>
      <c r="D137" s="6"/>
      <c r="E137" s="6"/>
      <c r="F137" s="6"/>
      <c r="G137" s="6"/>
      <c r="H137" s="6"/>
      <c r="I137" s="6"/>
      <c r="J137" s="6"/>
      <c r="K137" s="6"/>
      <c r="L137" s="6"/>
    </row>
    <row r="138" spans="2:12" customFormat="1" x14ac:dyDescent="0.15">
      <c r="B138" s="6"/>
      <c r="C138" s="144" t="s">
        <v>256</v>
      </c>
      <c r="D138" s="6"/>
      <c r="E138" s="6"/>
      <c r="F138" s="6"/>
      <c r="G138" s="6"/>
      <c r="H138" s="6"/>
      <c r="I138" s="6"/>
      <c r="J138" s="6"/>
      <c r="K138" s="6"/>
      <c r="L138" s="6"/>
    </row>
    <row r="139" spans="2:12" customFormat="1" x14ac:dyDescent="0.15">
      <c r="C139" s="5"/>
    </row>
    <row r="140" spans="2:12" customFormat="1" x14ac:dyDescent="0.15">
      <c r="C140" s="5"/>
    </row>
  </sheetData>
  <sheetProtection selectLockedCells="1"/>
  <protectedRanges>
    <protectedRange sqref="I13:I14 I47:I48 I20:I29 I58:I61 I39:I46" name="範囲1_1"/>
    <protectedRange sqref="I15:I19" name="範囲1_1_1"/>
    <protectedRange sqref="C5:G7" name="範囲2_1_1"/>
    <protectedRange sqref="J6:J8" name="範囲3"/>
    <protectedRange sqref="L5" name="範囲3_2"/>
    <protectedRange sqref="J5" name="範囲3_1_2"/>
    <protectedRange sqref="I30:I38" name="範囲1_1_2_1_4_1_1"/>
    <protectedRange sqref="I49:I52" name="範囲1_1_1_1"/>
    <protectedRange sqref="I53:I57" name="範囲1_1_1_3"/>
  </protectedRanges>
  <mergeCells count="177">
    <mergeCell ref="B2:M2"/>
    <mergeCell ref="C5:G5"/>
    <mergeCell ref="H5:I5"/>
    <mergeCell ref="B6:B7"/>
    <mergeCell ref="C6:G7"/>
    <mergeCell ref="H6:I6"/>
    <mergeCell ref="J6:M6"/>
    <mergeCell ref="H7:I7"/>
    <mergeCell ref="J7:M7"/>
    <mergeCell ref="B11:B12"/>
    <mergeCell ref="C11:C12"/>
    <mergeCell ref="D11:D12"/>
    <mergeCell ref="E11:H11"/>
    <mergeCell ref="I11:J11"/>
    <mergeCell ref="K11:M11"/>
    <mergeCell ref="E12:F12"/>
    <mergeCell ref="H8:L8"/>
    <mergeCell ref="B13:B26"/>
    <mergeCell ref="C13:C14"/>
    <mergeCell ref="D13:D14"/>
    <mergeCell ref="I13:I14"/>
    <mergeCell ref="J13:J14"/>
    <mergeCell ref="K13:K14"/>
    <mergeCell ref="C20:C24"/>
    <mergeCell ref="D20:D24"/>
    <mergeCell ref="G20:G24"/>
    <mergeCell ref="I20:I24"/>
    <mergeCell ref="L13:L14"/>
    <mergeCell ref="M13:M14"/>
    <mergeCell ref="C15:C19"/>
    <mergeCell ref="D15:D19"/>
    <mergeCell ref="G15:G19"/>
    <mergeCell ref="J15:J19"/>
    <mergeCell ref="L15:L19"/>
    <mergeCell ref="M15:M19"/>
    <mergeCell ref="E13:F13"/>
    <mergeCell ref="J20:J24"/>
    <mergeCell ref="K20:K24"/>
    <mergeCell ref="L20:L24"/>
    <mergeCell ref="M20:M24"/>
    <mergeCell ref="C25:C26"/>
    <mergeCell ref="D25:D26"/>
    <mergeCell ref="I25:I26"/>
    <mergeCell ref="J25:J26"/>
    <mergeCell ref="K25:K26"/>
    <mergeCell ref="L25:L26"/>
    <mergeCell ref="E24:F24"/>
    <mergeCell ref="E23:F23"/>
    <mergeCell ref="E22:F22"/>
    <mergeCell ref="E14:F14"/>
    <mergeCell ref="E21:F21"/>
    <mergeCell ref="E20:F20"/>
    <mergeCell ref="E19:F19"/>
    <mergeCell ref="E17:F17"/>
    <mergeCell ref="E16:F16"/>
    <mergeCell ref="E18:F18"/>
    <mergeCell ref="L30:L38"/>
    <mergeCell ref="C39:C40"/>
    <mergeCell ref="D39:D40"/>
    <mergeCell ref="I39:I40"/>
    <mergeCell ref="J39:J40"/>
    <mergeCell ref="K39:K40"/>
    <mergeCell ref="E40:F40"/>
    <mergeCell ref="M30:M38"/>
    <mergeCell ref="M25:M26"/>
    <mergeCell ref="C28:C29"/>
    <mergeCell ref="D28:D29"/>
    <mergeCell ref="I28:I29"/>
    <mergeCell ref="J28:J29"/>
    <mergeCell ref="K28:K29"/>
    <mergeCell ref="L28:L29"/>
    <mergeCell ref="M28:M29"/>
    <mergeCell ref="C30:C38"/>
    <mergeCell ref="I27:J27"/>
    <mergeCell ref="E25:F25"/>
    <mergeCell ref="E26:F26"/>
    <mergeCell ref="M43:M44"/>
    <mergeCell ref="M39:M40"/>
    <mergeCell ref="C41:C42"/>
    <mergeCell ref="D41:D42"/>
    <mergeCell ref="I41:I42"/>
    <mergeCell ref="J41:J42"/>
    <mergeCell ref="K41:K42"/>
    <mergeCell ref="L41:L42"/>
    <mergeCell ref="M41:M42"/>
    <mergeCell ref="C43:C44"/>
    <mergeCell ref="L39:L40"/>
    <mergeCell ref="E41:F41"/>
    <mergeCell ref="E42:F42"/>
    <mergeCell ref="E44:F44"/>
    <mergeCell ref="L43:L44"/>
    <mergeCell ref="E43:F43"/>
    <mergeCell ref="B62:B65"/>
    <mergeCell ref="C66:G66"/>
    <mergeCell ref="C47:C48"/>
    <mergeCell ref="D47:D48"/>
    <mergeCell ref="C65:G65"/>
    <mergeCell ref="B58:B61"/>
    <mergeCell ref="C53:C57"/>
    <mergeCell ref="E48:F48"/>
    <mergeCell ref="E52:F52"/>
    <mergeCell ref="E53:E54"/>
    <mergeCell ref="B41:B57"/>
    <mergeCell ref="C51:C52"/>
    <mergeCell ref="D51:D52"/>
    <mergeCell ref="E51:F51"/>
    <mergeCell ref="I51:I52"/>
    <mergeCell ref="J51:J52"/>
    <mergeCell ref="D53:D57"/>
    <mergeCell ref="I53:I57"/>
    <mergeCell ref="J53:J57"/>
    <mergeCell ref="C49:C50"/>
    <mergeCell ref="D49:D50"/>
    <mergeCell ref="E49:F49"/>
    <mergeCell ref="C71:M71"/>
    <mergeCell ref="M47:M48"/>
    <mergeCell ref="I47:I48"/>
    <mergeCell ref="J47:J48"/>
    <mergeCell ref="K47:K48"/>
    <mergeCell ref="C70:M70"/>
    <mergeCell ref="K51:K52"/>
    <mergeCell ref="L51:L52"/>
    <mergeCell ref="M51:M52"/>
    <mergeCell ref="I49:I50"/>
    <mergeCell ref="J49:J50"/>
    <mergeCell ref="E50:F50"/>
    <mergeCell ref="K53:K57"/>
    <mergeCell ref="L53:L57"/>
    <mergeCell ref="M53:M57"/>
    <mergeCell ref="E57:F57"/>
    <mergeCell ref="E55:E56"/>
    <mergeCell ref="K49:K50"/>
    <mergeCell ref="L49:L50"/>
    <mergeCell ref="M49:M50"/>
    <mergeCell ref="B27:B40"/>
    <mergeCell ref="E27:H27"/>
    <mergeCell ref="C68:M68"/>
    <mergeCell ref="C69:M69"/>
    <mergeCell ref="L47:L48"/>
    <mergeCell ref="C62:G62"/>
    <mergeCell ref="C63:G63"/>
    <mergeCell ref="C64:G64"/>
    <mergeCell ref="E39:F39"/>
    <mergeCell ref="L58:L61"/>
    <mergeCell ref="E28:F28"/>
    <mergeCell ref="E29:F29"/>
    <mergeCell ref="E34:E37"/>
    <mergeCell ref="E38:F38"/>
    <mergeCell ref="M45:M46"/>
    <mergeCell ref="C45:C46"/>
    <mergeCell ref="D45:D46"/>
    <mergeCell ref="I45:I46"/>
    <mergeCell ref="J45:J46"/>
    <mergeCell ref="K45:K46"/>
    <mergeCell ref="M58:M61"/>
    <mergeCell ref="L45:L46"/>
    <mergeCell ref="D43:D44"/>
    <mergeCell ref="I43:I44"/>
    <mergeCell ref="E15:F15"/>
    <mergeCell ref="E30:E33"/>
    <mergeCell ref="I58:I61"/>
    <mergeCell ref="J58:J61"/>
    <mergeCell ref="K58:K61"/>
    <mergeCell ref="E45:F45"/>
    <mergeCell ref="E46:F46"/>
    <mergeCell ref="C58:C61"/>
    <mergeCell ref="D58:D61"/>
    <mergeCell ref="E58:E61"/>
    <mergeCell ref="G58:G61"/>
    <mergeCell ref="E47:F47"/>
    <mergeCell ref="J43:J44"/>
    <mergeCell ref="K43:K44"/>
    <mergeCell ref="D30:D38"/>
    <mergeCell ref="G30:G38"/>
    <mergeCell ref="J30:J38"/>
    <mergeCell ref="K30:K38"/>
    <mergeCell ref="K15:K19"/>
  </mergeCells>
  <phoneticPr fontId="2"/>
  <conditionalFormatting sqref="J62:J64 J66">
    <cfRule type="cellIs" dxfId="2" priority="10" stopIfTrue="1" operator="equal">
      <formula>"×"</formula>
    </cfRule>
  </conditionalFormatting>
  <conditionalFormatting sqref="J15:J19 J30:J38">
    <cfRule type="expression" dxfId="1" priority="5" stopIfTrue="1">
      <formula>NOT(ISNUMBER($J15))</formula>
    </cfRule>
  </conditionalFormatting>
  <conditionalFormatting sqref="J65">
    <cfRule type="cellIs" dxfId="0" priority="1" stopIfTrue="1" operator="equal">
      <formula>"×"</formula>
    </cfRule>
  </conditionalFormatting>
  <dataValidations count="14">
    <dataValidation type="whole" allowBlank="1" showInputMessage="1" showErrorMessage="1" sqref="I20:I24" xr:uid="{00000000-0002-0000-0300-000000000000}">
      <formula1>0</formula1>
      <formula2>999</formula2>
    </dataValidation>
    <dataValidation type="list" allowBlank="1" showInputMessage="1" showErrorMessage="1" sqref="I13:I14 I25 I28:I29 I51 I49 I47 I39:I45" xr:uid="{00000000-0002-0000-0300-000001000000}">
      <formula1>$G13:$G14</formula1>
    </dataValidation>
    <dataValidation type="list" allowBlank="1" showErrorMessage="1" error="リストより選択してください" sqref="I15:I19" xr:uid="{00000000-0002-0000-0300-000002000000}">
      <formula1>"４件,３件,２件,１件,０件"</formula1>
    </dataValidation>
    <dataValidation type="whole" allowBlank="1" showInputMessage="1" showErrorMessage="1" sqref="L5" xr:uid="{00000000-0002-0000-0300-000003000000}">
      <formula1>0</formula1>
      <formula2>999999</formula2>
    </dataValidation>
    <dataValidation type="list" allowBlank="1" showInputMessage="1" showErrorMessage="1" sqref="J5" xr:uid="{00000000-0002-0000-0300-000004000000}">
      <formula1>$C$74:$C$138</formula1>
    </dataValidation>
    <dataValidation type="list" allowBlank="1" showInputMessage="1" showErrorMessage="1" sqref="I27:J27" xr:uid="{00000000-0002-0000-0300-000005000000}">
      <formula1>"　,配置予定技術者,専任補助者"</formula1>
    </dataValidation>
    <dataValidation type="list" allowBlank="1" showInputMessage="1" showErrorMessage="1" sqref="I26" xr:uid="{00000000-0002-0000-0300-000006000000}">
      <formula1>$G26:$G28</formula1>
    </dataValidation>
    <dataValidation type="list" allowBlank="1" showInputMessage="1" showErrorMessage="1" sqref="I52 I50" xr:uid="{00000000-0002-0000-0300-000007000000}">
      <formula1>$G50:$G62</formula1>
    </dataValidation>
    <dataValidation type="list" allowBlank="1" showErrorMessage="1" error="リストより選択してください" sqref="I30:I38" xr:uid="{00000000-0002-0000-0300-000008000000}">
      <formula1>"２件,１件,０件"</formula1>
    </dataValidation>
    <dataValidation type="list" allowBlank="1" showInputMessage="1" showErrorMessage="1" sqref="M8" xr:uid="{00000000-0002-0000-0300-000009000000}">
      <formula1>"×,○"</formula1>
    </dataValidation>
    <dataValidation type="list" allowBlank="1" showInputMessage="1" showErrorMessage="1" sqref="I58:I61" xr:uid="{00000000-0002-0000-0300-00000A000000}">
      <formula1>"不履行なし,１項目,２項目,３項目以上"</formula1>
    </dataValidation>
    <dataValidation type="list" allowBlank="1" showInputMessage="1" showErrorMessage="1" sqref="I53:I57" xr:uid="{00000000-0002-0000-0300-00000B000000}">
      <formula1>"保有達成,保有未達成,未保有達成,未保有未達成,使用しない"</formula1>
    </dataValidation>
    <dataValidation type="list" allowBlank="1" showInputMessage="1" showErrorMessage="1" sqref="I48" xr:uid="{00000000-0002-0000-0300-00000C000000}">
      <formula1>$G48:$G62</formula1>
    </dataValidation>
    <dataValidation type="list" allowBlank="1" showInputMessage="1" showErrorMessage="1" sqref="I46" xr:uid="{00000000-0002-0000-0300-00000D000000}">
      <formula1>$G46:$G46</formula1>
    </dataValidation>
  </dataValidations>
  <pageMargins left="0.59055118110236227" right="0.19685039370078741" top="0.39370078740157483" bottom="0.39370078740157483" header="0" footer="0"/>
  <pageSetup paperSize="9" scale="61" fitToWidth="0" orientation="portrait" r:id="rId1"/>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4"/>
  <dimension ref="A1:M50"/>
  <sheetViews>
    <sheetView workbookViewId="0">
      <selection activeCell="I21" sqref="I21"/>
    </sheetView>
  </sheetViews>
  <sheetFormatPr defaultRowHeight="13.5" x14ac:dyDescent="0.15"/>
  <cols>
    <col min="1" max="1" width="27" customWidth="1"/>
    <col min="2" max="9" width="10.625" customWidth="1"/>
    <col min="12" max="12" width="19.25" style="137" hidden="1" customWidth="1"/>
    <col min="13" max="13" width="9" hidden="1" customWidth="1"/>
  </cols>
  <sheetData>
    <row r="1" spans="1:13" x14ac:dyDescent="0.15">
      <c r="A1" t="s">
        <v>193</v>
      </c>
    </row>
    <row r="2" spans="1:13" x14ac:dyDescent="0.15">
      <c r="A2" s="135" t="s">
        <v>194</v>
      </c>
      <c r="B2" s="136" t="s">
        <v>203</v>
      </c>
      <c r="C2" s="136" t="s">
        <v>203</v>
      </c>
      <c r="D2" s="136" t="s">
        <v>203</v>
      </c>
      <c r="E2" s="136" t="s">
        <v>203</v>
      </c>
      <c r="F2" s="136" t="s">
        <v>205</v>
      </c>
      <c r="G2" s="136" t="s">
        <v>205</v>
      </c>
      <c r="H2" s="136" t="s">
        <v>205</v>
      </c>
      <c r="I2" s="136" t="s">
        <v>205</v>
      </c>
      <c r="L2" s="139" t="s">
        <v>211</v>
      </c>
      <c r="M2" s="138">
        <v>0</v>
      </c>
    </row>
    <row r="3" spans="1:13" x14ac:dyDescent="0.15">
      <c r="A3" s="135" t="s">
        <v>169</v>
      </c>
      <c r="B3" s="136" t="s">
        <v>204</v>
      </c>
      <c r="C3" s="136" t="s">
        <v>206</v>
      </c>
      <c r="D3" s="136" t="s">
        <v>207</v>
      </c>
      <c r="E3" s="136" t="s">
        <v>205</v>
      </c>
      <c r="F3" s="136" t="s">
        <v>204</v>
      </c>
      <c r="G3" s="136" t="s">
        <v>206</v>
      </c>
      <c r="H3" s="136" t="s">
        <v>207</v>
      </c>
      <c r="I3" s="136" t="s">
        <v>205</v>
      </c>
      <c r="L3" s="139" t="s">
        <v>212</v>
      </c>
      <c r="M3" s="137">
        <v>28</v>
      </c>
    </row>
    <row r="4" spans="1:13" x14ac:dyDescent="0.15">
      <c r="A4" s="550" t="s">
        <v>195</v>
      </c>
      <c r="B4" s="551"/>
      <c r="C4" s="551"/>
      <c r="D4" s="551"/>
      <c r="E4" s="551"/>
      <c r="F4" s="551"/>
      <c r="G4" s="551"/>
      <c r="H4" s="551"/>
      <c r="I4" s="552"/>
      <c r="L4" s="140" t="s">
        <v>213</v>
      </c>
      <c r="M4">
        <v>1</v>
      </c>
    </row>
    <row r="5" spans="1:13" x14ac:dyDescent="0.15">
      <c r="A5" s="135" t="s">
        <v>210</v>
      </c>
      <c r="B5" s="136" t="e">
        <f>IF(#REF!="","",INT(TEXT(VLOOKUP(#REF!,L2:M50,2,),"00")&amp;TEXT(#REF!,"000000")))</f>
        <v>#REF!</v>
      </c>
      <c r="C5" s="136" t="e">
        <f>IF(#REF!="","",INT(TEXT(VLOOKUP(#REF!,L2:M50,2,),"00")&amp;TEXT(#REF!,"000000")))</f>
        <v>#REF!</v>
      </c>
      <c r="D5" s="136" t="e">
        <f>IF(#REF!="","",INT(TEXT(VLOOKUP(#REF!,L2:M50,2,),"00")&amp;TEXT(#REF!,"000000")))</f>
        <v>#REF!</v>
      </c>
      <c r="E5" s="136" t="e">
        <f>IF(#REF!="","",INT(TEXT(VLOOKUP(#REF!,L2:M50,2,),"00")&amp;TEXT(#REF!,"000000")))</f>
        <v>#REF!</v>
      </c>
      <c r="F5" s="136" t="e">
        <f>IF(#REF!="","",INT(TEXT(VLOOKUP(#REF!,L2:M50,2,),"00")&amp;TEXT(#REF!,"000000")))</f>
        <v>#REF!</v>
      </c>
      <c r="G5" s="136" t="e">
        <f>IF(#REF!="","",INT(TEXT(VLOOKUP(#REF!,L2:M50,2,),"00")&amp;TEXT(#REF!,"000000")))</f>
        <v>#REF!</v>
      </c>
      <c r="H5" s="136" t="e">
        <f>IF(#REF!="","",INT(TEXT(VLOOKUP(#REF!,L2:M50,2,),"00")&amp;TEXT(#REF!,"000000")))</f>
        <v>#REF!</v>
      </c>
      <c r="I5" s="136" t="e">
        <f>IF(#REF!="","",INT(TEXT(VLOOKUP(#REF!,L2:M50,2,),"00")&amp;TEXT(#REF!,"000000")))</f>
        <v>#REF!</v>
      </c>
      <c r="L5" s="140" t="s">
        <v>214</v>
      </c>
      <c r="M5">
        <v>2</v>
      </c>
    </row>
    <row r="6" spans="1:13" x14ac:dyDescent="0.15">
      <c r="A6" s="135" t="s">
        <v>87</v>
      </c>
      <c r="B6" s="136" t="e">
        <f>IF(#REF!="","",#REF!)</f>
        <v>#REF!</v>
      </c>
      <c r="C6" s="136" t="e">
        <f>IF(#REF!="","",#REF!)</f>
        <v>#REF!</v>
      </c>
      <c r="D6" s="136" t="e">
        <f>IF(#REF!="","",#REF!)</f>
        <v>#REF!</v>
      </c>
      <c r="E6" s="136" t="e">
        <f>IF(#REF!="","",#REF!)</f>
        <v>#REF!</v>
      </c>
      <c r="F6" s="136" t="e">
        <f>IF(#REF!="","",#REF!)</f>
        <v>#REF!</v>
      </c>
      <c r="G6" s="136" t="e">
        <f>IF(#REF!="","",#REF!)</f>
        <v>#REF!</v>
      </c>
      <c r="H6" s="136" t="e">
        <f>IF(#REF!="","",#REF!)</f>
        <v>#REF!</v>
      </c>
      <c r="I6" s="136" t="e">
        <f>IF(#REF!="","",#REF!)</f>
        <v>#REF!</v>
      </c>
      <c r="L6" s="140" t="s">
        <v>215</v>
      </c>
      <c r="M6">
        <v>3</v>
      </c>
    </row>
    <row r="7" spans="1:13" x14ac:dyDescent="0.15">
      <c r="A7" s="550" t="s">
        <v>5</v>
      </c>
      <c r="B7" s="551"/>
      <c r="C7" s="551"/>
      <c r="D7" s="551"/>
      <c r="E7" s="551"/>
      <c r="F7" s="551"/>
      <c r="G7" s="551"/>
      <c r="H7" s="551"/>
      <c r="I7" s="552"/>
      <c r="L7" s="140" t="s">
        <v>216</v>
      </c>
      <c r="M7">
        <v>4</v>
      </c>
    </row>
    <row r="8" spans="1:13" x14ac:dyDescent="0.15">
      <c r="A8" s="135" t="s">
        <v>194</v>
      </c>
      <c r="B8" s="136" t="e">
        <f>#REF!</f>
        <v>#REF!</v>
      </c>
      <c r="C8" s="136" t="e">
        <f>#REF!</f>
        <v>#REF!</v>
      </c>
      <c r="D8" s="136" t="e">
        <f>#REF!</f>
        <v>#REF!</v>
      </c>
      <c r="E8" s="136" t="e">
        <f>#REF!</f>
        <v>#REF!</v>
      </c>
      <c r="F8" s="136" t="s">
        <v>208</v>
      </c>
      <c r="G8" s="136" t="s">
        <v>208</v>
      </c>
      <c r="H8" s="136" t="s">
        <v>208</v>
      </c>
      <c r="I8" s="136" t="s">
        <v>208</v>
      </c>
      <c r="L8" s="140" t="s">
        <v>217</v>
      </c>
      <c r="M8">
        <v>5</v>
      </c>
    </row>
    <row r="9" spans="1:13" x14ac:dyDescent="0.15">
      <c r="A9" s="135" t="s">
        <v>170</v>
      </c>
      <c r="B9" s="201" t="e">
        <f>#REF!</f>
        <v>#REF!</v>
      </c>
      <c r="C9" s="201" t="e">
        <f>#REF!</f>
        <v>#REF!</v>
      </c>
      <c r="D9" s="201" t="e">
        <f>#REF!</f>
        <v>#REF!</v>
      </c>
      <c r="E9" s="201" t="e">
        <f>#REF!</f>
        <v>#REF!</v>
      </c>
      <c r="F9" s="201" t="e">
        <f>#REF!</f>
        <v>#REF!</v>
      </c>
      <c r="G9" s="201" t="e">
        <f>#REF!</f>
        <v>#REF!</v>
      </c>
      <c r="H9" s="201" t="e">
        <f>#REF!</f>
        <v>#REF!</v>
      </c>
      <c r="I9" s="201" t="e">
        <f>#REF!</f>
        <v>#REF!</v>
      </c>
      <c r="L9" s="140" t="s">
        <v>218</v>
      </c>
      <c r="M9">
        <v>6</v>
      </c>
    </row>
    <row r="10" spans="1:13" x14ac:dyDescent="0.15">
      <c r="A10" s="135" t="s">
        <v>196</v>
      </c>
      <c r="B10" s="136" t="e">
        <f>#REF!</f>
        <v>#REF!</v>
      </c>
      <c r="C10" s="136" t="e">
        <f>#REF!</f>
        <v>#REF!</v>
      </c>
      <c r="D10" s="136" t="e">
        <f>#REF!</f>
        <v>#REF!</v>
      </c>
      <c r="E10" s="136" t="e">
        <f>#REF!</f>
        <v>#REF!</v>
      </c>
      <c r="F10" s="136" t="e">
        <f>#REF!</f>
        <v>#REF!</v>
      </c>
      <c r="G10" s="136" t="e">
        <f>#REF!</f>
        <v>#REF!</v>
      </c>
      <c r="H10" s="136" t="e">
        <f>#REF!</f>
        <v>#REF!</v>
      </c>
      <c r="I10" s="136" t="e">
        <f>#REF!</f>
        <v>#REF!</v>
      </c>
      <c r="L10" s="140" t="s">
        <v>219</v>
      </c>
      <c r="M10">
        <v>7</v>
      </c>
    </row>
    <row r="11" spans="1:13" x14ac:dyDescent="0.15">
      <c r="A11" s="135" t="s">
        <v>169</v>
      </c>
      <c r="B11" s="136" t="e">
        <f>#REF!</f>
        <v>#REF!</v>
      </c>
      <c r="C11" s="136" t="e">
        <f>#REF!</f>
        <v>#REF!</v>
      </c>
      <c r="D11" s="136" t="e">
        <f>#REF!</f>
        <v>#REF!</v>
      </c>
      <c r="E11" s="136" t="s">
        <v>208</v>
      </c>
      <c r="F11" s="136" t="e">
        <f>#REF!</f>
        <v>#REF!</v>
      </c>
      <c r="G11" s="136" t="e">
        <f>#REF!</f>
        <v>#REF!</v>
      </c>
      <c r="H11" s="136" t="e">
        <f>#REF!</f>
        <v>#REF!</v>
      </c>
      <c r="I11" s="136" t="s">
        <v>208</v>
      </c>
      <c r="L11" s="140" t="s">
        <v>220</v>
      </c>
      <c r="M11">
        <v>8</v>
      </c>
    </row>
    <row r="12" spans="1:13" x14ac:dyDescent="0.15">
      <c r="A12" s="550" t="s">
        <v>197</v>
      </c>
      <c r="B12" s="551"/>
      <c r="C12" s="551"/>
      <c r="D12" s="551"/>
      <c r="E12" s="551"/>
      <c r="F12" s="551"/>
      <c r="G12" s="551"/>
      <c r="H12" s="551"/>
      <c r="I12" s="552"/>
      <c r="L12" s="140" t="s">
        <v>221</v>
      </c>
      <c r="M12">
        <v>9</v>
      </c>
    </row>
    <row r="13" spans="1:13" x14ac:dyDescent="0.15">
      <c r="A13" s="135" t="s">
        <v>194</v>
      </c>
      <c r="B13" s="136" t="e">
        <f>#REF!</f>
        <v>#REF!</v>
      </c>
      <c r="C13" s="136" t="e">
        <f>#REF!</f>
        <v>#REF!</v>
      </c>
      <c r="D13" s="136" t="e">
        <f>#REF!</f>
        <v>#REF!</v>
      </c>
      <c r="E13" s="136" t="e">
        <f>#REF!</f>
        <v>#REF!</v>
      </c>
      <c r="F13" s="136" t="s">
        <v>209</v>
      </c>
      <c r="G13" s="136" t="s">
        <v>208</v>
      </c>
      <c r="H13" s="136" t="s">
        <v>209</v>
      </c>
      <c r="I13" s="136" t="s">
        <v>208</v>
      </c>
      <c r="L13" s="140" t="s">
        <v>222</v>
      </c>
      <c r="M13">
        <v>10</v>
      </c>
    </row>
    <row r="14" spans="1:13" x14ac:dyDescent="0.15">
      <c r="A14" s="135" t="s">
        <v>170</v>
      </c>
      <c r="B14" s="201" t="e">
        <f>#REF!</f>
        <v>#REF!</v>
      </c>
      <c r="C14" s="201" t="e">
        <f>#REF!</f>
        <v>#REF!</v>
      </c>
      <c r="D14" s="201" t="e">
        <f>#REF!</f>
        <v>#REF!</v>
      </c>
      <c r="E14" s="201" t="e">
        <f>#REF!</f>
        <v>#REF!</v>
      </c>
      <c r="F14" s="201" t="e">
        <f>#REF!</f>
        <v>#REF!</v>
      </c>
      <c r="G14" s="201" t="e">
        <f>#REF!</f>
        <v>#REF!</v>
      </c>
      <c r="H14" s="201" t="e">
        <f>#REF!</f>
        <v>#REF!</v>
      </c>
      <c r="I14" s="201" t="e">
        <f>#REF!</f>
        <v>#REF!</v>
      </c>
      <c r="L14" s="140" t="s">
        <v>223</v>
      </c>
      <c r="M14">
        <v>11</v>
      </c>
    </row>
    <row r="15" spans="1:13" x14ac:dyDescent="0.15">
      <c r="A15" s="135" t="s">
        <v>198</v>
      </c>
      <c r="B15" s="136" t="e">
        <f>#REF!</f>
        <v>#REF!</v>
      </c>
      <c r="C15" s="136" t="e">
        <f>#REF!</f>
        <v>#REF!</v>
      </c>
      <c r="D15" s="136" t="e">
        <f>#REF!</f>
        <v>#REF!</v>
      </c>
      <c r="E15" s="136" t="e">
        <f>#REF!</f>
        <v>#REF!</v>
      </c>
      <c r="F15" s="136" t="e">
        <f>#REF!</f>
        <v>#REF!</v>
      </c>
      <c r="G15" s="136" t="e">
        <f>#REF!</f>
        <v>#REF!</v>
      </c>
      <c r="H15" s="136" t="e">
        <f>#REF!</f>
        <v>#REF!</v>
      </c>
      <c r="I15" s="136" t="e">
        <f>#REF!</f>
        <v>#REF!</v>
      </c>
      <c r="L15" s="140" t="s">
        <v>224</v>
      </c>
      <c r="M15">
        <v>12</v>
      </c>
    </row>
    <row r="16" spans="1:13" x14ac:dyDescent="0.15">
      <c r="A16" s="550" t="s">
        <v>458</v>
      </c>
      <c r="B16" s="551"/>
      <c r="C16" s="551"/>
      <c r="D16" s="551"/>
      <c r="E16" s="551"/>
      <c r="F16" s="551"/>
      <c r="G16" s="551"/>
      <c r="H16" s="551"/>
      <c r="I16" s="552"/>
      <c r="L16" s="140" t="s">
        <v>225</v>
      </c>
      <c r="M16">
        <v>13</v>
      </c>
    </row>
    <row r="17" spans="1:13" x14ac:dyDescent="0.15">
      <c r="A17" s="135" t="s">
        <v>199</v>
      </c>
      <c r="B17" s="136" t="e">
        <f>#REF!</f>
        <v>#REF!</v>
      </c>
      <c r="C17" s="136" t="e">
        <f>#REF!</f>
        <v>#REF!</v>
      </c>
      <c r="D17" s="136" t="e">
        <f>#REF!</f>
        <v>#REF!</v>
      </c>
      <c r="E17" s="136" t="e">
        <f>#REF!</f>
        <v>#REF!</v>
      </c>
      <c r="F17" s="136" t="e">
        <f>#REF!</f>
        <v>#REF!</v>
      </c>
      <c r="G17" s="136" t="e">
        <f>#REF!</f>
        <v>#REF!</v>
      </c>
      <c r="H17" s="136" t="e">
        <f>#REF!</f>
        <v>#REF!</v>
      </c>
      <c r="I17" s="136" t="e">
        <f>#REF!</f>
        <v>#REF!</v>
      </c>
      <c r="L17" s="140" t="s">
        <v>226</v>
      </c>
      <c r="M17">
        <v>14</v>
      </c>
    </row>
    <row r="18" spans="1:13" x14ac:dyDescent="0.15">
      <c r="A18" s="135" t="s">
        <v>200</v>
      </c>
      <c r="B18" s="136" t="e">
        <f>#REF!</f>
        <v>#REF!</v>
      </c>
      <c r="C18" s="136" t="e">
        <f>#REF!</f>
        <v>#REF!</v>
      </c>
      <c r="D18" s="136" t="e">
        <f>#REF!</f>
        <v>#REF!</v>
      </c>
      <c r="E18" s="136" t="e">
        <f>#REF!</f>
        <v>#REF!</v>
      </c>
      <c r="F18" s="136" t="e">
        <f>#REF!</f>
        <v>#REF!</v>
      </c>
      <c r="G18" s="136" t="e">
        <f>#REF!</f>
        <v>#REF!</v>
      </c>
      <c r="H18" s="136" t="e">
        <f>#REF!</f>
        <v>#REF!</v>
      </c>
      <c r="I18" s="136" t="e">
        <f>#REF!</f>
        <v>#REF!</v>
      </c>
      <c r="L18" s="140" t="s">
        <v>227</v>
      </c>
      <c r="M18">
        <v>15</v>
      </c>
    </row>
    <row r="19" spans="1:13" x14ac:dyDescent="0.15">
      <c r="A19" s="135" t="s">
        <v>201</v>
      </c>
      <c r="B19" s="136" t="e">
        <f>#REF!</f>
        <v>#REF!</v>
      </c>
      <c r="C19" s="136" t="e">
        <f>#REF!</f>
        <v>#REF!</v>
      </c>
      <c r="D19" s="136" t="e">
        <f>#REF!</f>
        <v>#REF!</v>
      </c>
      <c r="E19" s="136" t="e">
        <f>#REF!</f>
        <v>#REF!</v>
      </c>
      <c r="F19" s="136" t="e">
        <f>#REF!</f>
        <v>#REF!</v>
      </c>
      <c r="G19" s="136" t="e">
        <f>#REF!</f>
        <v>#REF!</v>
      </c>
      <c r="H19" s="136" t="e">
        <f>#REF!</f>
        <v>#REF!</v>
      </c>
      <c r="I19" s="136" t="e">
        <f>#REF!</f>
        <v>#REF!</v>
      </c>
      <c r="L19" s="140" t="s">
        <v>228</v>
      </c>
      <c r="M19">
        <v>16</v>
      </c>
    </row>
    <row r="20" spans="1:13" x14ac:dyDescent="0.15">
      <c r="A20" s="135" t="s">
        <v>202</v>
      </c>
      <c r="B20" s="136" t="s">
        <v>208</v>
      </c>
      <c r="C20" s="136" t="s">
        <v>208</v>
      </c>
      <c r="D20" s="136" t="s">
        <v>208</v>
      </c>
      <c r="E20" s="136" t="s">
        <v>208</v>
      </c>
      <c r="F20" s="136" t="s">
        <v>208</v>
      </c>
      <c r="G20" s="136" t="s">
        <v>208</v>
      </c>
      <c r="H20" s="136" t="s">
        <v>208</v>
      </c>
      <c r="I20" s="136" t="s">
        <v>208</v>
      </c>
      <c r="L20" s="140" t="s">
        <v>229</v>
      </c>
      <c r="M20">
        <v>17</v>
      </c>
    </row>
    <row r="21" spans="1:13" x14ac:dyDescent="0.15">
      <c r="A21" s="135" t="s">
        <v>21</v>
      </c>
      <c r="B21" s="136" t="e">
        <f>#REF!</f>
        <v>#REF!</v>
      </c>
      <c r="C21" s="136" t="e">
        <f>#REF!</f>
        <v>#REF!</v>
      </c>
      <c r="D21" s="136" t="e">
        <f>#REF!</f>
        <v>#REF!</v>
      </c>
      <c r="E21" s="136" t="e">
        <f>#REF!</f>
        <v>#REF!</v>
      </c>
      <c r="F21" s="136" t="e">
        <f>#REF!</f>
        <v>#REF!</v>
      </c>
      <c r="G21" s="136" t="e">
        <f>#REF!</f>
        <v>#REF!</v>
      </c>
      <c r="H21" s="136" t="e">
        <f>#REF!</f>
        <v>#REF!</v>
      </c>
      <c r="I21" s="136" t="e">
        <f>#REF!</f>
        <v>#REF!</v>
      </c>
      <c r="L21" s="140" t="s">
        <v>230</v>
      </c>
      <c r="M21">
        <v>18</v>
      </c>
    </row>
    <row r="22" spans="1:13" x14ac:dyDescent="0.15">
      <c r="A22" s="550" t="s">
        <v>473</v>
      </c>
      <c r="B22" s="551"/>
      <c r="C22" s="551"/>
      <c r="D22" s="551"/>
      <c r="E22" s="551"/>
      <c r="F22" s="551"/>
      <c r="G22" s="551"/>
      <c r="H22" s="551"/>
      <c r="I22" s="552"/>
      <c r="L22" s="140" t="s">
        <v>231</v>
      </c>
      <c r="M22">
        <v>19</v>
      </c>
    </row>
    <row r="23" spans="1:13" x14ac:dyDescent="0.15">
      <c r="A23" s="135" t="s">
        <v>483</v>
      </c>
      <c r="B23" s="136" t="s">
        <v>484</v>
      </c>
      <c r="C23" s="136" t="s">
        <v>484</v>
      </c>
      <c r="D23" s="136" t="s">
        <v>484</v>
      </c>
      <c r="E23" s="136" t="s">
        <v>484</v>
      </c>
      <c r="F23" s="136" t="s">
        <v>484</v>
      </c>
      <c r="G23" s="136" t="s">
        <v>484</v>
      </c>
      <c r="H23" s="136" t="s">
        <v>484</v>
      </c>
      <c r="I23" s="136" t="s">
        <v>484</v>
      </c>
      <c r="L23" s="140"/>
    </row>
    <row r="24" spans="1:13" x14ac:dyDescent="0.15">
      <c r="A24" s="135" t="s">
        <v>427</v>
      </c>
      <c r="B24" s="136" t="e">
        <f>IF(#REF!="専任補助者","○","")</f>
        <v>#REF!</v>
      </c>
      <c r="C24" s="136" t="e">
        <f>IF(#REF!="専任補助者","○","")</f>
        <v>#REF!</v>
      </c>
      <c r="D24" s="136" t="e">
        <f>IF(#REF!="専任補助者","○","")</f>
        <v>#REF!</v>
      </c>
      <c r="E24" s="136" t="e">
        <f>IF(#REF!="専任補助者","○","")</f>
        <v>#REF!</v>
      </c>
      <c r="F24" s="136" t="e">
        <f>IF(#REF!="専任補助者","○","")</f>
        <v>#REF!</v>
      </c>
      <c r="G24" s="136" t="e">
        <f>IF(#REF!="専任補助者","○","")</f>
        <v>#REF!</v>
      </c>
      <c r="H24" s="136" t="e">
        <f>IF(#REF!="専任補助者","○","")</f>
        <v>#REF!</v>
      </c>
      <c r="I24" s="136" t="e">
        <f>IF(#REF!="専任補助者","○","")</f>
        <v>#REF!</v>
      </c>
      <c r="L24" s="140" t="s">
        <v>232</v>
      </c>
      <c r="M24">
        <v>20</v>
      </c>
    </row>
    <row r="25" spans="1:13" x14ac:dyDescent="0.15">
      <c r="L25" s="140" t="s">
        <v>233</v>
      </c>
      <c r="M25">
        <v>21</v>
      </c>
    </row>
    <row r="26" spans="1:13" x14ac:dyDescent="0.15">
      <c r="A26" s="135" t="s">
        <v>540</v>
      </c>
      <c r="B26" s="136" t="e">
        <f>#REF!</f>
        <v>#REF!</v>
      </c>
      <c r="C26" s="136" t="e">
        <f>#REF!</f>
        <v>#REF!</v>
      </c>
      <c r="D26" s="136" t="e">
        <f>#REF!</f>
        <v>#REF!</v>
      </c>
      <c r="E26" s="136" t="e">
        <f>#REF!</f>
        <v>#REF!</v>
      </c>
      <c r="F26" s="136" t="e">
        <f>#REF!</f>
        <v>#REF!</v>
      </c>
      <c r="G26" s="136" t="e">
        <f>#REF!</f>
        <v>#REF!</v>
      </c>
      <c r="H26" s="136" t="e">
        <f>#REF!</f>
        <v>#REF!</v>
      </c>
      <c r="I26" s="136" t="e">
        <f>#REF!</f>
        <v>#REF!</v>
      </c>
      <c r="L26" s="140" t="s">
        <v>234</v>
      </c>
      <c r="M26">
        <v>22</v>
      </c>
    </row>
    <row r="27" spans="1:13" x14ac:dyDescent="0.15">
      <c r="L27" s="140" t="s">
        <v>235</v>
      </c>
      <c r="M27">
        <v>23</v>
      </c>
    </row>
    <row r="28" spans="1:13" x14ac:dyDescent="0.15">
      <c r="A28" s="135" t="s">
        <v>546</v>
      </c>
      <c r="B28" s="309" t="e">
        <f>#REF!</f>
        <v>#REF!</v>
      </c>
      <c r="C28" s="136" t="e">
        <f>#REF!</f>
        <v>#REF!</v>
      </c>
      <c r="D28" s="136" t="e">
        <f>#REF!</f>
        <v>#REF!</v>
      </c>
      <c r="E28" s="136" t="e">
        <f>#REF!</f>
        <v>#REF!</v>
      </c>
      <c r="F28" s="136" t="e">
        <f>#REF!</f>
        <v>#REF!</v>
      </c>
      <c r="G28" s="136" t="e">
        <f>#REF!</f>
        <v>#REF!</v>
      </c>
      <c r="H28" s="136" t="e">
        <f>#REF!</f>
        <v>#REF!</v>
      </c>
      <c r="I28" s="136" t="e">
        <f>#REF!</f>
        <v>#REF!</v>
      </c>
      <c r="L28" s="140" t="s">
        <v>236</v>
      </c>
      <c r="M28">
        <v>24</v>
      </c>
    </row>
    <row r="29" spans="1:13" x14ac:dyDescent="0.15">
      <c r="A29" s="550" t="s">
        <v>591</v>
      </c>
      <c r="B29" s="551"/>
      <c r="C29" s="551"/>
      <c r="D29" s="551"/>
      <c r="E29" s="551"/>
      <c r="F29" s="551"/>
      <c r="G29" s="551"/>
      <c r="H29" s="551"/>
      <c r="I29" s="552"/>
      <c r="L29" s="140" t="s">
        <v>237</v>
      </c>
      <c r="M29">
        <v>25</v>
      </c>
    </row>
    <row r="30" spans="1:13" x14ac:dyDescent="0.15">
      <c r="A30" s="135" t="s">
        <v>714</v>
      </c>
      <c r="B30" s="136" t="e">
        <f>#REF!</f>
        <v>#REF!</v>
      </c>
      <c r="C30" s="136" t="e">
        <f>#REF!</f>
        <v>#REF!</v>
      </c>
      <c r="D30" s="136" t="e">
        <f>#REF!</f>
        <v>#REF!</v>
      </c>
      <c r="E30" s="136" t="e">
        <f>#REF!</f>
        <v>#REF!</v>
      </c>
      <c r="F30" s="136" t="e">
        <f>#REF!</f>
        <v>#REF!</v>
      </c>
      <c r="G30" s="136" t="e">
        <f>#REF!</f>
        <v>#REF!</v>
      </c>
      <c r="H30" s="136" t="e">
        <f>#REF!</f>
        <v>#REF!</v>
      </c>
      <c r="I30" s="136" t="e">
        <f>#REF!</f>
        <v>#REF!</v>
      </c>
      <c r="L30" s="140"/>
    </row>
    <row r="31" spans="1:13" x14ac:dyDescent="0.15">
      <c r="A31" s="135" t="s">
        <v>578</v>
      </c>
      <c r="B31" s="136" t="e">
        <f>#REF!</f>
        <v>#REF!</v>
      </c>
      <c r="C31" s="136" t="e">
        <f>#REF!</f>
        <v>#REF!</v>
      </c>
      <c r="D31" s="136" t="e">
        <f>#REF!</f>
        <v>#REF!</v>
      </c>
      <c r="E31" s="136" t="e">
        <f>#REF!</f>
        <v>#REF!</v>
      </c>
      <c r="F31" s="136" t="e">
        <f>#REF!</f>
        <v>#REF!</v>
      </c>
      <c r="G31" s="136" t="e">
        <f>#REF!</f>
        <v>#REF!</v>
      </c>
      <c r="H31" s="136" t="e">
        <f>#REF!</f>
        <v>#REF!</v>
      </c>
      <c r="I31" s="136" t="e">
        <f>#REF!</f>
        <v>#REF!</v>
      </c>
      <c r="L31" s="140"/>
    </row>
    <row r="32" spans="1:13" x14ac:dyDescent="0.15">
      <c r="A32" s="334" t="s">
        <v>590</v>
      </c>
      <c r="B32" s="136" t="e">
        <f>#REF!</f>
        <v>#REF!</v>
      </c>
      <c r="C32" s="136" t="e">
        <f>#REF!</f>
        <v>#REF!</v>
      </c>
      <c r="D32" s="136" t="e">
        <f>#REF!</f>
        <v>#REF!</v>
      </c>
      <c r="E32" s="136" t="e">
        <f>#REF!</f>
        <v>#REF!</v>
      </c>
      <c r="F32" s="136" t="e">
        <f>#REF!</f>
        <v>#REF!</v>
      </c>
      <c r="G32" s="136" t="e">
        <f>#REF!</f>
        <v>#REF!</v>
      </c>
      <c r="H32" s="136" t="e">
        <f>#REF!</f>
        <v>#REF!</v>
      </c>
      <c r="I32" s="136" t="e">
        <f>#REF!</f>
        <v>#REF!</v>
      </c>
      <c r="L32" s="140" t="s">
        <v>238</v>
      </c>
      <c r="M32">
        <v>29</v>
      </c>
    </row>
    <row r="33" spans="12:13" x14ac:dyDescent="0.15">
      <c r="L33" s="140" t="s">
        <v>239</v>
      </c>
      <c r="M33">
        <v>30</v>
      </c>
    </row>
    <row r="34" spans="12:13" x14ac:dyDescent="0.15">
      <c r="L34" s="140" t="s">
        <v>240</v>
      </c>
      <c r="M34">
        <v>31</v>
      </c>
    </row>
    <row r="35" spans="12:13" x14ac:dyDescent="0.15">
      <c r="L35" s="140" t="s">
        <v>241</v>
      </c>
      <c r="M35">
        <v>32</v>
      </c>
    </row>
    <row r="36" spans="12:13" x14ac:dyDescent="0.15">
      <c r="L36" s="140" t="s">
        <v>242</v>
      </c>
      <c r="M36">
        <v>33</v>
      </c>
    </row>
    <row r="37" spans="12:13" x14ac:dyDescent="0.15">
      <c r="L37" s="140" t="s">
        <v>243</v>
      </c>
      <c r="M37">
        <v>34</v>
      </c>
    </row>
    <row r="38" spans="12:13" x14ac:dyDescent="0.15">
      <c r="L38" s="140" t="s">
        <v>244</v>
      </c>
      <c r="M38">
        <v>35</v>
      </c>
    </row>
    <row r="39" spans="12:13" x14ac:dyDescent="0.15">
      <c r="L39" s="140" t="s">
        <v>245</v>
      </c>
      <c r="M39">
        <v>36</v>
      </c>
    </row>
    <row r="40" spans="12:13" x14ac:dyDescent="0.15">
      <c r="L40" s="140" t="s">
        <v>246</v>
      </c>
      <c r="M40">
        <v>37</v>
      </c>
    </row>
    <row r="41" spans="12:13" x14ac:dyDescent="0.15">
      <c r="L41" s="140" t="s">
        <v>247</v>
      </c>
      <c r="M41">
        <v>38</v>
      </c>
    </row>
    <row r="42" spans="12:13" x14ac:dyDescent="0.15">
      <c r="L42" s="140" t="s">
        <v>248</v>
      </c>
      <c r="M42">
        <v>39</v>
      </c>
    </row>
    <row r="43" spans="12:13" x14ac:dyDescent="0.15">
      <c r="L43" s="140" t="s">
        <v>249</v>
      </c>
      <c r="M43">
        <v>40</v>
      </c>
    </row>
    <row r="44" spans="12:13" x14ac:dyDescent="0.15">
      <c r="L44" s="140" t="s">
        <v>250</v>
      </c>
      <c r="M44">
        <v>41</v>
      </c>
    </row>
    <row r="45" spans="12:13" x14ac:dyDescent="0.15">
      <c r="L45" s="140" t="s">
        <v>251</v>
      </c>
      <c r="M45">
        <v>42</v>
      </c>
    </row>
    <row r="46" spans="12:13" x14ac:dyDescent="0.15">
      <c r="L46" s="140" t="s">
        <v>252</v>
      </c>
      <c r="M46">
        <v>43</v>
      </c>
    </row>
    <row r="47" spans="12:13" x14ac:dyDescent="0.15">
      <c r="L47" s="140" t="s">
        <v>253</v>
      </c>
      <c r="M47">
        <v>44</v>
      </c>
    </row>
    <row r="48" spans="12:13" x14ac:dyDescent="0.15">
      <c r="L48" s="140" t="s">
        <v>254</v>
      </c>
      <c r="M48">
        <v>45</v>
      </c>
    </row>
    <row r="49" spans="12:13" x14ac:dyDescent="0.15">
      <c r="L49" s="140" t="s">
        <v>255</v>
      </c>
      <c r="M49">
        <v>46</v>
      </c>
    </row>
    <row r="50" spans="12:13" x14ac:dyDescent="0.15">
      <c r="L50" s="140" t="s">
        <v>256</v>
      </c>
      <c r="M50">
        <v>47</v>
      </c>
    </row>
  </sheetData>
  <sheetProtection selectLockedCells="1"/>
  <mergeCells count="6">
    <mergeCell ref="A29:I29"/>
    <mergeCell ref="A4:I4"/>
    <mergeCell ref="A7:I7"/>
    <mergeCell ref="A16:I16"/>
    <mergeCell ref="A12:I12"/>
    <mergeCell ref="A22:I22"/>
  </mergeCells>
  <phoneticPr fontId="2"/>
  <pageMargins left="0.7" right="0.7" top="0.75" bottom="0.75" header="0.3" footer="0.3"/>
  <pageSetup paperSize="9" orientation="landscape" r:id="rId1"/>
  <cellWatches>
    <cellWatch r="B5"/>
  </cellWatche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tabColor rgb="FF00FF00"/>
    <pageSetUpPr fitToPage="1"/>
  </sheetPr>
  <dimension ref="B1:I26"/>
  <sheetViews>
    <sheetView view="pageBreakPreview" zoomScale="65" zoomScaleNormal="70" zoomScaleSheetLayoutView="65" workbookViewId="0">
      <selection activeCell="B2" sqref="B2:H2"/>
    </sheetView>
  </sheetViews>
  <sheetFormatPr defaultRowHeight="13.5" x14ac:dyDescent="0.15"/>
  <cols>
    <col min="1" max="1" width="1.75" style="15" customWidth="1"/>
    <col min="2" max="2" width="7.875" style="15" customWidth="1"/>
    <col min="3" max="3" width="5" style="15" customWidth="1"/>
    <col min="4" max="4" width="10" style="15" customWidth="1"/>
    <col min="5" max="5" width="7.5" style="15" customWidth="1"/>
    <col min="6" max="8" width="67.875" style="15" customWidth="1"/>
    <col min="9" max="9" width="4" style="15" customWidth="1"/>
    <col min="10" max="16384" width="9" style="15"/>
  </cols>
  <sheetData>
    <row r="1" spans="2:9" ht="33.75" customHeight="1" x14ac:dyDescent="0.25">
      <c r="B1" s="12"/>
      <c r="C1" s="12"/>
      <c r="D1" s="12"/>
      <c r="E1" s="13" t="s">
        <v>151</v>
      </c>
      <c r="F1" s="12"/>
      <c r="G1" s="12"/>
      <c r="H1" s="24" t="s">
        <v>808</v>
      </c>
      <c r="I1" s="12"/>
    </row>
    <row r="2" spans="2:9" ht="34.5" customHeight="1" x14ac:dyDescent="0.2">
      <c r="B2" s="979" t="s">
        <v>155</v>
      </c>
      <c r="C2" s="979"/>
      <c r="D2" s="979"/>
      <c r="E2" s="979"/>
      <c r="F2" s="979"/>
      <c r="G2" s="979"/>
      <c r="H2" s="979"/>
      <c r="I2" s="12"/>
    </row>
    <row r="3" spans="2:9" ht="32.25" customHeight="1" x14ac:dyDescent="0.2">
      <c r="B3" s="12"/>
      <c r="C3" s="12"/>
      <c r="D3" s="12"/>
      <c r="E3" s="12"/>
      <c r="F3" s="12"/>
      <c r="G3" s="481" t="s">
        <v>786</v>
      </c>
      <c r="H3" s="482"/>
      <c r="I3" s="12"/>
    </row>
    <row r="4" spans="2:9" ht="34.5" customHeight="1" x14ac:dyDescent="0.2">
      <c r="B4" s="16"/>
      <c r="C4" s="16"/>
      <c r="D4" s="16"/>
      <c r="E4" s="17"/>
      <c r="F4" s="17"/>
      <c r="G4" s="481" t="s">
        <v>787</v>
      </c>
      <c r="H4" s="482" t="s">
        <v>798</v>
      </c>
      <c r="I4" s="12"/>
    </row>
    <row r="5" spans="2:9" ht="6" customHeight="1" x14ac:dyDescent="0.2">
      <c r="B5" s="16"/>
      <c r="C5" s="16"/>
      <c r="D5" s="16"/>
      <c r="E5" s="17"/>
      <c r="F5" s="17"/>
      <c r="G5" s="14"/>
      <c r="H5" s="110"/>
      <c r="I5" s="12"/>
    </row>
    <row r="6" spans="2:9" ht="43.5" customHeight="1" x14ac:dyDescent="0.15">
      <c r="B6" s="980" t="s">
        <v>27</v>
      </c>
      <c r="C6" s="981"/>
      <c r="D6" s="981"/>
      <c r="E6" s="982"/>
      <c r="F6" s="18">
        <v>1</v>
      </c>
      <c r="G6" s="19">
        <v>2</v>
      </c>
      <c r="H6" s="18">
        <v>3</v>
      </c>
    </row>
    <row r="7" spans="2:9" s="4" customFormat="1" ht="45" customHeight="1" x14ac:dyDescent="0.15">
      <c r="B7" s="20" t="s">
        <v>28</v>
      </c>
      <c r="C7" s="973" t="s">
        <v>29</v>
      </c>
      <c r="D7" s="974"/>
      <c r="E7" s="552"/>
      <c r="F7" s="105" t="s">
        <v>7</v>
      </c>
      <c r="G7" s="106" t="s">
        <v>7</v>
      </c>
      <c r="H7" s="106" t="s">
        <v>7</v>
      </c>
    </row>
    <row r="8" spans="2:9" s="4" customFormat="1" ht="45" customHeight="1" x14ac:dyDescent="0.15">
      <c r="B8" s="20" t="s">
        <v>30</v>
      </c>
      <c r="C8" s="973" t="s">
        <v>31</v>
      </c>
      <c r="D8" s="974"/>
      <c r="E8" s="552"/>
      <c r="F8" s="105" t="s">
        <v>152</v>
      </c>
      <c r="G8" s="106" t="s">
        <v>8</v>
      </c>
      <c r="H8" s="106" t="s">
        <v>8</v>
      </c>
    </row>
    <row r="9" spans="2:9" s="4" customFormat="1" ht="45" customHeight="1" x14ac:dyDescent="0.15">
      <c r="B9" s="20" t="s">
        <v>32</v>
      </c>
      <c r="C9" s="973" t="s">
        <v>33</v>
      </c>
      <c r="D9" s="974"/>
      <c r="E9" s="552"/>
      <c r="F9" s="105" t="s">
        <v>153</v>
      </c>
      <c r="G9" s="106" t="s">
        <v>9</v>
      </c>
      <c r="H9" s="106" t="s">
        <v>8</v>
      </c>
    </row>
    <row r="10" spans="2:9" s="4" customFormat="1" ht="45" customHeight="1" x14ac:dyDescent="0.15">
      <c r="B10" s="20" t="s">
        <v>34</v>
      </c>
      <c r="C10" s="973" t="s">
        <v>35</v>
      </c>
      <c r="D10" s="974"/>
      <c r="E10" s="552"/>
      <c r="F10" s="107" t="s">
        <v>127</v>
      </c>
      <c r="G10" s="107" t="s">
        <v>127</v>
      </c>
      <c r="H10" s="107" t="s">
        <v>127</v>
      </c>
    </row>
    <row r="11" spans="2:9" s="4" customFormat="1" ht="45" customHeight="1" x14ac:dyDescent="0.15">
      <c r="B11" s="20" t="s">
        <v>36</v>
      </c>
      <c r="C11" s="973" t="s">
        <v>26</v>
      </c>
      <c r="D11" s="974"/>
      <c r="E11" s="552"/>
      <c r="F11" s="105" t="s">
        <v>73</v>
      </c>
      <c r="G11" s="105" t="s">
        <v>73</v>
      </c>
      <c r="H11" s="105" t="s">
        <v>73</v>
      </c>
    </row>
    <row r="12" spans="2:9" s="4" customFormat="1" ht="45" customHeight="1" x14ac:dyDescent="0.15">
      <c r="B12" s="21"/>
      <c r="C12" s="973" t="s">
        <v>37</v>
      </c>
      <c r="D12" s="974"/>
      <c r="E12" s="552"/>
      <c r="F12" s="105" t="s">
        <v>38</v>
      </c>
      <c r="G12" s="105" t="s">
        <v>38</v>
      </c>
      <c r="H12" s="105" t="s">
        <v>38</v>
      </c>
    </row>
    <row r="13" spans="2:9" s="4" customFormat="1" ht="45" customHeight="1" x14ac:dyDescent="0.15">
      <c r="B13" s="22" t="s">
        <v>28</v>
      </c>
      <c r="C13" s="976" t="s">
        <v>14</v>
      </c>
      <c r="D13" s="977"/>
      <c r="E13" s="552"/>
      <c r="F13" s="105"/>
      <c r="G13" s="106"/>
      <c r="H13" s="106"/>
    </row>
    <row r="14" spans="2:9" s="4" customFormat="1" ht="45" customHeight="1" x14ac:dyDescent="0.15">
      <c r="B14" s="22" t="s">
        <v>30</v>
      </c>
      <c r="C14" s="976" t="s">
        <v>13</v>
      </c>
      <c r="D14" s="977"/>
      <c r="E14" s="552"/>
      <c r="F14" s="108"/>
      <c r="G14" s="108"/>
      <c r="H14" s="108"/>
    </row>
    <row r="15" spans="2:9" s="4" customFormat="1" ht="45" customHeight="1" x14ac:dyDescent="0.15">
      <c r="B15" s="22" t="s">
        <v>39</v>
      </c>
      <c r="C15" s="976" t="s">
        <v>11</v>
      </c>
      <c r="D15" s="977"/>
      <c r="E15" s="552"/>
      <c r="F15" s="108"/>
      <c r="G15" s="108"/>
      <c r="H15" s="108"/>
    </row>
    <row r="16" spans="2:9" s="4" customFormat="1" ht="45" customHeight="1" x14ac:dyDescent="0.15">
      <c r="B16" s="22" t="s">
        <v>40</v>
      </c>
      <c r="C16" s="976" t="s">
        <v>12</v>
      </c>
      <c r="D16" s="977"/>
      <c r="E16" s="552"/>
      <c r="F16" s="109"/>
      <c r="G16" s="109"/>
      <c r="H16" s="109"/>
    </row>
    <row r="17" spans="2:9" s="4" customFormat="1" ht="45" customHeight="1" x14ac:dyDescent="0.15">
      <c r="B17" s="22" t="s">
        <v>36</v>
      </c>
      <c r="C17" s="973"/>
      <c r="D17" s="974"/>
      <c r="E17" s="552"/>
      <c r="F17" s="109"/>
      <c r="G17" s="109"/>
      <c r="H17" s="109"/>
    </row>
    <row r="18" spans="2:9" s="4" customFormat="1" ht="9" customHeight="1" x14ac:dyDescent="0.15">
      <c r="B18" s="3"/>
      <c r="C18" s="3"/>
      <c r="D18" s="3"/>
      <c r="E18" s="3"/>
      <c r="F18" s="3"/>
      <c r="G18" s="3"/>
      <c r="H18" s="3" t="s">
        <v>10</v>
      </c>
    </row>
    <row r="19" spans="2:9" s="2" customFormat="1" ht="17.25" customHeight="1" x14ac:dyDescent="0.15">
      <c r="B19" s="118" t="s">
        <v>174</v>
      </c>
      <c r="C19" s="23">
        <v>1</v>
      </c>
      <c r="D19" s="978" t="s">
        <v>452</v>
      </c>
      <c r="E19" s="978"/>
      <c r="F19" s="978"/>
      <c r="G19" s="978"/>
      <c r="H19" s="978"/>
    </row>
    <row r="20" spans="2:9" s="2" customFormat="1" ht="8.25" customHeight="1" x14ac:dyDescent="0.15">
      <c r="B20" s="23"/>
      <c r="C20" s="23"/>
      <c r="D20" s="23"/>
      <c r="E20" s="76"/>
      <c r="F20" s="76"/>
      <c r="G20" s="76"/>
      <c r="H20" s="76"/>
    </row>
    <row r="21" spans="2:9" s="2" customFormat="1" ht="17.25" customHeight="1" x14ac:dyDescent="0.15">
      <c r="B21" s="23"/>
      <c r="C21" s="23">
        <v>2</v>
      </c>
      <c r="D21" s="978" t="s">
        <v>154</v>
      </c>
      <c r="E21" s="978"/>
      <c r="F21" s="978"/>
      <c r="G21" s="978"/>
      <c r="H21" s="978"/>
    </row>
    <row r="22" spans="2:9" s="2" customFormat="1" ht="8.25" customHeight="1" x14ac:dyDescent="0.15">
      <c r="B22" s="23"/>
      <c r="C22" s="23"/>
      <c r="D22" s="76" t="s">
        <v>175</v>
      </c>
      <c r="E22" s="76"/>
      <c r="F22" s="76"/>
      <c r="G22" s="76"/>
    </row>
    <row r="23" spans="2:9" s="2" customFormat="1" ht="18.75" customHeight="1" x14ac:dyDescent="0.15">
      <c r="B23" s="23"/>
      <c r="C23" s="23">
        <v>3</v>
      </c>
      <c r="D23" s="978" t="s">
        <v>410</v>
      </c>
      <c r="E23" s="978"/>
      <c r="F23" s="978"/>
      <c r="G23" s="978"/>
      <c r="H23" s="978"/>
    </row>
    <row r="24" spans="2:9" s="2" customFormat="1" ht="18.75" customHeight="1" x14ac:dyDescent="0.15">
      <c r="B24" s="23"/>
      <c r="C24" s="983" t="s">
        <v>319</v>
      </c>
      <c r="D24" s="983"/>
      <c r="E24" s="978" t="s">
        <v>498</v>
      </c>
      <c r="F24" s="978"/>
      <c r="G24" s="978"/>
      <c r="H24" s="978"/>
      <c r="I24" s="111"/>
    </row>
    <row r="25" spans="2:9" s="2" customFormat="1" ht="18.75" customHeight="1" x14ac:dyDescent="0.15">
      <c r="B25" s="23"/>
      <c r="C25" s="983" t="s">
        <v>320</v>
      </c>
      <c r="D25" s="983"/>
      <c r="E25" s="978" t="s">
        <v>472</v>
      </c>
      <c r="F25" s="978"/>
      <c r="G25" s="978"/>
      <c r="H25" s="978"/>
      <c r="I25" s="111"/>
    </row>
    <row r="26" spans="2:9" s="2" customFormat="1" ht="18.75" customHeight="1" x14ac:dyDescent="0.15">
      <c r="B26" s="23"/>
      <c r="C26" s="23"/>
      <c r="D26" s="975" t="s">
        <v>321</v>
      </c>
      <c r="E26" s="975"/>
      <c r="F26" s="975"/>
      <c r="G26" s="975"/>
      <c r="H26" s="975"/>
    </row>
  </sheetData>
  <sheetProtection selectLockedCells="1"/>
  <mergeCells count="21">
    <mergeCell ref="B2:H2"/>
    <mergeCell ref="B6:E6"/>
    <mergeCell ref="C7:E7"/>
    <mergeCell ref="C8:E8"/>
    <mergeCell ref="C9:E9"/>
    <mergeCell ref="C10:E10"/>
    <mergeCell ref="D26:H26"/>
    <mergeCell ref="C14:E14"/>
    <mergeCell ref="C15:E15"/>
    <mergeCell ref="C16:E16"/>
    <mergeCell ref="C17:E17"/>
    <mergeCell ref="D19:H19"/>
    <mergeCell ref="D21:H21"/>
    <mergeCell ref="C11:E11"/>
    <mergeCell ref="C25:D25"/>
    <mergeCell ref="E25:H25"/>
    <mergeCell ref="C12:E12"/>
    <mergeCell ref="D23:H23"/>
    <mergeCell ref="E24:H24"/>
    <mergeCell ref="C24:D24"/>
    <mergeCell ref="C13:E13"/>
  </mergeCells>
  <phoneticPr fontId="2"/>
  <pageMargins left="0.39370078740157483" right="0.19685039370078741" top="0.39370078740157483" bottom="0.19685039370078741" header="0" footer="0"/>
  <pageSetup paperSize="9" scale="60" orientation="landscape" r:id="rId1"/>
  <headerFooter alignWithMargins="0"/>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5">
    <tabColor rgb="FF00FF00"/>
    <pageSetUpPr fitToPage="1"/>
  </sheetPr>
  <dimension ref="A1:L35"/>
  <sheetViews>
    <sheetView showGridLines="0" view="pageBreakPreview" zoomScale="85" zoomScaleNormal="115" zoomScaleSheetLayoutView="85" workbookViewId="0">
      <selection activeCell="A2" sqref="A2:L2"/>
    </sheetView>
  </sheetViews>
  <sheetFormatPr defaultColWidth="15" defaultRowHeight="18" customHeight="1" x14ac:dyDescent="0.15"/>
  <cols>
    <col min="1" max="1" width="8.125" style="10" customWidth="1"/>
    <col min="2" max="2" width="12.5" style="10" customWidth="1"/>
    <col min="3" max="3" width="20" style="10" customWidth="1"/>
    <col min="4" max="4" width="34.875" style="10" customWidth="1"/>
    <col min="5" max="5" width="18.75" style="10" customWidth="1"/>
    <col min="6" max="6" width="16.25" style="10" customWidth="1"/>
    <col min="7" max="7" width="15" style="10" customWidth="1"/>
    <col min="8" max="8" width="21.625" style="10" customWidth="1"/>
    <col min="9" max="9" width="6.25" style="10" customWidth="1"/>
    <col min="10" max="10" width="17.5" style="10" customWidth="1"/>
    <col min="11" max="11" width="11" style="10" customWidth="1"/>
    <col min="12" max="12" width="0.75" style="10" customWidth="1"/>
    <col min="13" max="16384" width="15" style="10"/>
  </cols>
  <sheetData>
    <row r="1" spans="1:12" ht="15" customHeight="1" x14ac:dyDescent="0.15">
      <c r="A1" s="57"/>
      <c r="B1" s="57"/>
      <c r="C1" s="57"/>
      <c r="D1" s="57"/>
      <c r="E1" s="57"/>
      <c r="F1" s="57"/>
      <c r="G1" s="57"/>
      <c r="H1" s="988" t="s">
        <v>809</v>
      </c>
      <c r="I1" s="988"/>
      <c r="J1" s="988"/>
      <c r="K1" s="988"/>
      <c r="L1" s="57"/>
    </row>
    <row r="2" spans="1:12" ht="21.75" customHeight="1" x14ac:dyDescent="0.15">
      <c r="A2" s="989" t="s">
        <v>164</v>
      </c>
      <c r="B2" s="989"/>
      <c r="C2" s="989"/>
      <c r="D2" s="989"/>
      <c r="E2" s="989"/>
      <c r="F2" s="989"/>
      <c r="G2" s="989"/>
      <c r="H2" s="989"/>
      <c r="I2" s="989"/>
      <c r="J2" s="989"/>
      <c r="K2" s="989"/>
      <c r="L2" s="989"/>
    </row>
    <row r="3" spans="1:12" ht="5.25" customHeight="1" x14ac:dyDescent="0.15">
      <c r="A3" s="58"/>
      <c r="B3" s="58"/>
      <c r="C3" s="58"/>
      <c r="D3" s="58"/>
      <c r="E3" s="58"/>
      <c r="F3" s="58"/>
      <c r="G3" s="58"/>
      <c r="H3" s="58"/>
      <c r="I3" s="58"/>
      <c r="J3" s="58"/>
      <c r="K3" s="57"/>
      <c r="L3" s="57"/>
    </row>
    <row r="4" spans="1:12" ht="16.5" customHeight="1" x14ac:dyDescent="0.15">
      <c r="A4" s="992" t="s">
        <v>788</v>
      </c>
      <c r="B4" s="992"/>
      <c r="C4" s="992"/>
      <c r="D4" s="59"/>
      <c r="E4" s="57"/>
      <c r="G4" s="10" t="s">
        <v>187</v>
      </c>
      <c r="H4" s="991"/>
      <c r="I4" s="991"/>
      <c r="J4" s="991"/>
      <c r="K4" s="991"/>
      <c r="L4" s="57"/>
    </row>
    <row r="5" spans="1:12" ht="17.25" customHeight="1" x14ac:dyDescent="0.15">
      <c r="A5" s="59"/>
      <c r="B5" s="59"/>
      <c r="C5" s="59"/>
      <c r="D5" s="181"/>
      <c r="E5" s="57"/>
      <c r="F5" s="57"/>
      <c r="G5" s="57" t="s">
        <v>186</v>
      </c>
      <c r="H5" s="993" t="str">
        <f>様式3!H4</f>
        <v>新富島橋補修工事</v>
      </c>
      <c r="I5" s="993"/>
      <c r="J5" s="993"/>
      <c r="K5" s="994"/>
      <c r="L5" s="57"/>
    </row>
    <row r="6" spans="1:12" ht="6" customHeight="1" x14ac:dyDescent="0.15">
      <c r="A6" s="60"/>
      <c r="B6" s="60"/>
      <c r="C6" s="57"/>
      <c r="D6" s="57"/>
      <c r="E6" s="57"/>
      <c r="F6" s="57"/>
      <c r="G6" s="57"/>
      <c r="H6" s="62"/>
      <c r="I6" s="62"/>
      <c r="J6" s="57"/>
      <c r="K6" s="57"/>
      <c r="L6" s="57"/>
    </row>
    <row r="7" spans="1:12" ht="17.25" customHeight="1" x14ac:dyDescent="0.15">
      <c r="A7" s="63" t="s">
        <v>133</v>
      </c>
      <c r="B7" s="63"/>
      <c r="C7" s="57"/>
      <c r="D7" s="57"/>
      <c r="E7" s="57"/>
      <c r="F7" s="61"/>
      <c r="G7" s="61"/>
      <c r="H7" s="115"/>
      <c r="I7" s="115"/>
      <c r="J7" s="115"/>
      <c r="K7" s="115"/>
      <c r="L7" s="57"/>
    </row>
    <row r="8" spans="1:12" ht="18" customHeight="1" x14ac:dyDescent="0.15">
      <c r="A8" s="990" t="s">
        <v>156</v>
      </c>
      <c r="B8" s="1001" t="s">
        <v>60</v>
      </c>
      <c r="C8" s="1010"/>
      <c r="D8" s="990" t="s">
        <v>22</v>
      </c>
      <c r="E8" s="990" t="s">
        <v>74</v>
      </c>
      <c r="F8" s="990" t="s">
        <v>161</v>
      </c>
      <c r="G8" s="64" t="s">
        <v>20</v>
      </c>
      <c r="H8" s="990" t="s">
        <v>58</v>
      </c>
      <c r="I8" s="1001" t="s">
        <v>61</v>
      </c>
      <c r="J8" s="1002"/>
      <c r="K8" s="64" t="s">
        <v>17</v>
      </c>
      <c r="L8" s="65"/>
    </row>
    <row r="9" spans="1:12" ht="18" customHeight="1" x14ac:dyDescent="0.15">
      <c r="A9" s="990"/>
      <c r="B9" s="1011"/>
      <c r="C9" s="1012"/>
      <c r="D9" s="990"/>
      <c r="E9" s="990"/>
      <c r="F9" s="990"/>
      <c r="G9" s="66" t="s">
        <v>162</v>
      </c>
      <c r="H9" s="990"/>
      <c r="I9" s="1003"/>
      <c r="J9" s="1004"/>
      <c r="K9" s="66" t="s">
        <v>59</v>
      </c>
      <c r="L9" s="65"/>
    </row>
    <row r="10" spans="1:12" ht="15" customHeight="1" x14ac:dyDescent="0.15">
      <c r="A10" s="1000" t="s">
        <v>157</v>
      </c>
      <c r="B10" s="1005" t="s">
        <v>134</v>
      </c>
      <c r="C10" s="1006"/>
      <c r="D10" s="1009" t="s">
        <v>23</v>
      </c>
      <c r="E10" s="986" t="s">
        <v>75</v>
      </c>
      <c r="F10" s="986" t="s">
        <v>63</v>
      </c>
      <c r="G10" s="995">
        <v>1500000000</v>
      </c>
      <c r="H10" s="265" t="s">
        <v>64</v>
      </c>
      <c r="I10" s="996" t="s">
        <v>64</v>
      </c>
      <c r="J10" s="997"/>
      <c r="K10" s="986">
        <v>86</v>
      </c>
      <c r="L10" s="985"/>
    </row>
    <row r="11" spans="1:12" ht="15" customHeight="1" x14ac:dyDescent="0.15">
      <c r="A11" s="1000"/>
      <c r="B11" s="1007"/>
      <c r="C11" s="1008"/>
      <c r="D11" s="1009"/>
      <c r="E11" s="986"/>
      <c r="F11" s="986"/>
      <c r="G11" s="995"/>
      <c r="H11" s="266" t="s">
        <v>65</v>
      </c>
      <c r="I11" s="998"/>
      <c r="J11" s="999"/>
      <c r="K11" s="986"/>
      <c r="L11" s="985"/>
    </row>
    <row r="12" spans="1:12" ht="15" customHeight="1" x14ac:dyDescent="0.15">
      <c r="A12" s="1000" t="s">
        <v>158</v>
      </c>
      <c r="B12" s="1005" t="s">
        <v>135</v>
      </c>
      <c r="C12" s="1006" t="s">
        <v>135</v>
      </c>
      <c r="D12" s="1009" t="s">
        <v>24</v>
      </c>
      <c r="E12" s="986" t="s">
        <v>52</v>
      </c>
      <c r="F12" s="986" t="s">
        <v>63</v>
      </c>
      <c r="G12" s="995">
        <v>25000000</v>
      </c>
      <c r="H12" s="265" t="s">
        <v>64</v>
      </c>
      <c r="I12" s="996" t="s">
        <v>64</v>
      </c>
      <c r="J12" s="997"/>
      <c r="K12" s="986">
        <v>82</v>
      </c>
      <c r="L12" s="985"/>
    </row>
    <row r="13" spans="1:12" ht="15" customHeight="1" x14ac:dyDescent="0.15">
      <c r="A13" s="1000"/>
      <c r="B13" s="1007"/>
      <c r="C13" s="1008"/>
      <c r="D13" s="1009"/>
      <c r="E13" s="986"/>
      <c r="F13" s="986"/>
      <c r="G13" s="995"/>
      <c r="H13" s="266" t="s">
        <v>65</v>
      </c>
      <c r="I13" s="998"/>
      <c r="J13" s="999"/>
      <c r="K13" s="986"/>
      <c r="L13" s="985"/>
    </row>
    <row r="14" spans="1:12" ht="15" customHeight="1" x14ac:dyDescent="0.15">
      <c r="A14" s="1000" t="s">
        <v>159</v>
      </c>
      <c r="B14" s="1005" t="s">
        <v>767</v>
      </c>
      <c r="C14" s="1013" t="s">
        <v>136</v>
      </c>
      <c r="D14" s="1009" t="s">
        <v>137</v>
      </c>
      <c r="E14" s="986" t="s">
        <v>52</v>
      </c>
      <c r="F14" s="986" t="s">
        <v>789</v>
      </c>
      <c r="G14" s="995">
        <v>25000000</v>
      </c>
      <c r="H14" s="265" t="s">
        <v>64</v>
      </c>
      <c r="I14" s="996" t="s">
        <v>64</v>
      </c>
      <c r="J14" s="997"/>
      <c r="K14" s="986">
        <v>77</v>
      </c>
      <c r="L14" s="985"/>
    </row>
    <row r="15" spans="1:12" ht="15" customHeight="1" x14ac:dyDescent="0.15">
      <c r="A15" s="1000"/>
      <c r="B15" s="1007"/>
      <c r="C15" s="1014"/>
      <c r="D15" s="1009"/>
      <c r="E15" s="986"/>
      <c r="F15" s="986"/>
      <c r="G15" s="995"/>
      <c r="H15" s="266" t="s">
        <v>65</v>
      </c>
      <c r="I15" s="998"/>
      <c r="J15" s="999"/>
      <c r="K15" s="986"/>
      <c r="L15" s="985"/>
    </row>
    <row r="16" spans="1:12" ht="15" customHeight="1" x14ac:dyDescent="0.15">
      <c r="A16" s="1000" t="s">
        <v>160</v>
      </c>
      <c r="B16" s="1005" t="s">
        <v>57</v>
      </c>
      <c r="C16" s="1006" t="s">
        <v>136</v>
      </c>
      <c r="D16" s="1009"/>
      <c r="E16" s="986"/>
      <c r="F16" s="986"/>
      <c r="G16" s="995"/>
      <c r="H16" s="84"/>
      <c r="I16" s="996"/>
      <c r="J16" s="997"/>
      <c r="K16" s="986"/>
      <c r="L16" s="985"/>
    </row>
    <row r="17" spans="1:12" ht="15" customHeight="1" x14ac:dyDescent="0.15">
      <c r="A17" s="1000"/>
      <c r="B17" s="1007"/>
      <c r="C17" s="1008"/>
      <c r="D17" s="1009"/>
      <c r="E17" s="986"/>
      <c r="F17" s="986"/>
      <c r="G17" s="995"/>
      <c r="H17" s="85"/>
      <c r="I17" s="998"/>
      <c r="J17" s="999"/>
      <c r="K17" s="986"/>
      <c r="L17" s="985"/>
    </row>
    <row r="18" spans="1:12" ht="4.5" customHeight="1" x14ac:dyDescent="0.15">
      <c r="A18" s="60"/>
      <c r="B18" s="60"/>
      <c r="C18" s="68"/>
      <c r="D18" s="68"/>
      <c r="E18" s="67"/>
      <c r="F18" s="61"/>
      <c r="G18" s="61"/>
      <c r="H18" s="68"/>
      <c r="I18" s="68"/>
      <c r="J18" s="67"/>
      <c r="K18" s="67"/>
      <c r="L18" s="67"/>
    </row>
    <row r="19" spans="1:12" ht="7.5" customHeight="1" thickBot="1" x14ac:dyDescent="0.2">
      <c r="A19" s="67"/>
      <c r="B19" s="67"/>
      <c r="C19" s="68"/>
      <c r="D19" s="68"/>
      <c r="E19" s="67"/>
      <c r="F19" s="67"/>
      <c r="G19" s="69"/>
      <c r="H19" s="68"/>
      <c r="I19" s="68"/>
      <c r="J19" s="67"/>
      <c r="K19" s="67"/>
      <c r="L19" s="67"/>
    </row>
    <row r="20" spans="1:12" ht="30" customHeight="1" x14ac:dyDescent="0.15">
      <c r="A20" s="67"/>
      <c r="B20" s="67"/>
      <c r="C20" s="68"/>
      <c r="D20" s="68"/>
      <c r="E20" s="67"/>
      <c r="F20" s="67"/>
      <c r="G20" s="69"/>
      <c r="H20" s="68"/>
      <c r="I20" s="1017" t="s">
        <v>102</v>
      </c>
      <c r="J20" s="1018"/>
      <c r="K20" s="70">
        <f>COUNTIF(K10:K17,"&gt;=85")</f>
        <v>1</v>
      </c>
      <c r="L20" s="67"/>
    </row>
    <row r="21" spans="1:12" ht="30" customHeight="1" x14ac:dyDescent="0.15">
      <c r="A21" s="67"/>
      <c r="B21" s="67"/>
      <c r="C21" s="68"/>
      <c r="D21" s="68"/>
      <c r="E21" s="67"/>
      <c r="F21" s="67"/>
      <c r="G21" s="69"/>
      <c r="H21" s="68"/>
      <c r="I21" s="1015" t="s">
        <v>142</v>
      </c>
      <c r="J21" s="1016"/>
      <c r="K21" s="71">
        <f>COUNTIF(K10:K17,"&gt;=80")-K20</f>
        <v>1</v>
      </c>
      <c r="L21" s="67"/>
    </row>
    <row r="22" spans="1:12" ht="30" customHeight="1" x14ac:dyDescent="0.15">
      <c r="A22" s="67"/>
      <c r="B22" s="67"/>
      <c r="C22" s="68"/>
      <c r="D22" s="68"/>
      <c r="E22" s="67"/>
      <c r="F22" s="67"/>
      <c r="G22" s="69"/>
      <c r="H22" s="68"/>
      <c r="I22" s="1015" t="s">
        <v>143</v>
      </c>
      <c r="J22" s="1016"/>
      <c r="K22" s="71">
        <f>COUNTIF(K10:K17,"&gt;=75")-SUM(K20:K21)</f>
        <v>1</v>
      </c>
      <c r="L22" s="67"/>
    </row>
    <row r="23" spans="1:12" ht="30" customHeight="1" x14ac:dyDescent="0.15">
      <c r="A23" s="67"/>
      <c r="B23" s="67"/>
      <c r="C23" s="68"/>
      <c r="D23" s="68"/>
      <c r="E23" s="67"/>
      <c r="F23" s="67"/>
      <c r="G23" s="69"/>
      <c r="H23" s="68"/>
      <c r="I23" s="1015" t="s">
        <v>144</v>
      </c>
      <c r="J23" s="1016"/>
      <c r="K23" s="71">
        <f>COUNTIF(K10:K17,"&gt;=70")-SUM(K20:K22)</f>
        <v>0</v>
      </c>
      <c r="L23" s="67"/>
    </row>
    <row r="24" spans="1:12" ht="30" customHeight="1" thickBot="1" x14ac:dyDescent="0.2">
      <c r="A24" s="67"/>
      <c r="B24" s="67"/>
      <c r="C24" s="68"/>
      <c r="D24" s="68"/>
      <c r="E24" s="67"/>
      <c r="F24" s="67"/>
      <c r="G24" s="69"/>
      <c r="H24" s="68"/>
      <c r="I24" s="1019" t="s">
        <v>534</v>
      </c>
      <c r="J24" s="1020"/>
      <c r="K24" s="73">
        <f>4-SUM(K20:K23)</f>
        <v>1</v>
      </c>
      <c r="L24" s="67"/>
    </row>
    <row r="25" spans="1:12" ht="13.5" x14ac:dyDescent="0.15">
      <c r="A25" s="67"/>
      <c r="B25" s="67"/>
      <c r="C25" s="68"/>
      <c r="D25" s="68"/>
      <c r="E25" s="67"/>
      <c r="F25" s="67"/>
      <c r="G25" s="69"/>
      <c r="H25" s="68"/>
      <c r="I25" s="68"/>
      <c r="J25" s="67"/>
      <c r="K25" s="67"/>
      <c r="L25" s="67"/>
    </row>
    <row r="26" spans="1:12" s="2" customFormat="1" ht="13.5" customHeight="1" x14ac:dyDescent="0.15">
      <c r="A26" s="154" t="s">
        <v>333</v>
      </c>
      <c r="B26" s="987" t="s">
        <v>552</v>
      </c>
      <c r="C26" s="987"/>
      <c r="D26" s="987"/>
      <c r="E26" s="987"/>
      <c r="F26" s="987"/>
      <c r="G26" s="987"/>
      <c r="H26" s="987"/>
      <c r="I26" s="987"/>
      <c r="J26" s="987"/>
      <c r="K26" s="987"/>
    </row>
    <row r="27" spans="1:12" s="2" customFormat="1" ht="13.5" customHeight="1" x14ac:dyDescent="0.15">
      <c r="A27" s="154" t="s">
        <v>323</v>
      </c>
      <c r="B27" s="987" t="s">
        <v>163</v>
      </c>
      <c r="C27" s="987"/>
      <c r="D27" s="987"/>
      <c r="E27" s="987"/>
      <c r="F27" s="987"/>
      <c r="G27" s="987"/>
      <c r="H27" s="987"/>
      <c r="I27" s="987"/>
      <c r="J27" s="987"/>
      <c r="K27" s="987"/>
    </row>
    <row r="28" spans="1:12" s="11" customFormat="1" ht="14.25" customHeight="1" x14ac:dyDescent="0.15">
      <c r="A28" s="154" t="s">
        <v>324</v>
      </c>
      <c r="B28" s="1021" t="s">
        <v>558</v>
      </c>
      <c r="C28" s="1021"/>
      <c r="D28" s="1021"/>
      <c r="E28" s="1021"/>
      <c r="F28" s="1021"/>
      <c r="G28" s="1021"/>
      <c r="H28" s="1021"/>
      <c r="I28" s="1021"/>
      <c r="J28" s="1021"/>
      <c r="K28" s="1021"/>
      <c r="L28" s="74"/>
    </row>
    <row r="29" spans="1:12" s="11" customFormat="1" ht="14.25" customHeight="1" x14ac:dyDescent="0.15">
      <c r="A29" s="154" t="s">
        <v>325</v>
      </c>
      <c r="B29" s="984" t="s">
        <v>408</v>
      </c>
      <c r="C29" s="984"/>
      <c r="D29" s="984"/>
      <c r="E29" s="984"/>
      <c r="F29" s="984"/>
      <c r="G29" s="984"/>
      <c r="H29" s="984"/>
      <c r="I29" s="984"/>
      <c r="J29" s="984"/>
      <c r="K29" s="984"/>
      <c r="L29" s="75"/>
    </row>
    <row r="30" spans="1:12" s="11" customFormat="1" ht="14.25" customHeight="1" x14ac:dyDescent="0.15">
      <c r="A30" s="82"/>
      <c r="B30" s="82" t="s">
        <v>553</v>
      </c>
      <c r="C30" s="984" t="s">
        <v>412</v>
      </c>
      <c r="D30" s="984"/>
      <c r="E30" s="984"/>
      <c r="F30" s="984"/>
      <c r="G30" s="984"/>
      <c r="H30" s="984"/>
      <c r="I30" s="984"/>
      <c r="J30" s="984"/>
      <c r="K30" s="984"/>
      <c r="L30" s="75"/>
    </row>
    <row r="31" spans="1:12" s="11" customFormat="1" ht="14.25" customHeight="1" x14ac:dyDescent="0.15">
      <c r="A31" s="82"/>
      <c r="B31" s="82" t="s">
        <v>554</v>
      </c>
      <c r="C31" s="984" t="s">
        <v>499</v>
      </c>
      <c r="D31" s="984"/>
      <c r="E31" s="984"/>
      <c r="F31" s="984"/>
      <c r="G31" s="984"/>
      <c r="H31" s="984"/>
      <c r="I31" s="984"/>
      <c r="J31" s="984"/>
      <c r="K31" s="984"/>
      <c r="L31" s="75"/>
    </row>
    <row r="32" spans="1:12" s="11" customFormat="1" ht="14.25" customHeight="1" x14ac:dyDescent="0.15">
      <c r="A32" s="82"/>
      <c r="B32" s="82" t="s">
        <v>555</v>
      </c>
      <c r="C32" s="984" t="s">
        <v>413</v>
      </c>
      <c r="D32" s="984"/>
      <c r="E32" s="984"/>
      <c r="F32" s="984"/>
      <c r="G32" s="984"/>
      <c r="H32" s="984"/>
      <c r="I32" s="984"/>
      <c r="J32" s="984"/>
      <c r="K32" s="984"/>
      <c r="L32" s="75"/>
    </row>
    <row r="33" spans="1:11" ht="13.5" customHeight="1" x14ac:dyDescent="0.15">
      <c r="A33" s="154" t="s">
        <v>326</v>
      </c>
      <c r="B33" s="984" t="s">
        <v>567</v>
      </c>
      <c r="C33" s="984"/>
      <c r="D33" s="984"/>
      <c r="E33" s="984"/>
      <c r="F33" s="984"/>
      <c r="G33" s="984"/>
      <c r="H33" s="984"/>
      <c r="I33" s="984"/>
      <c r="J33" s="984"/>
      <c r="K33" s="984"/>
    </row>
    <row r="34" spans="1:11" ht="13.5" x14ac:dyDescent="0.15"/>
    <row r="35" spans="1:11" ht="13.5" x14ac:dyDescent="0.15"/>
  </sheetData>
  <sheetProtection selectLockedCells="1"/>
  <mergeCells count="61">
    <mergeCell ref="C31:K31"/>
    <mergeCell ref="F16:F17"/>
    <mergeCell ref="G16:G17"/>
    <mergeCell ref="C30:K30"/>
    <mergeCell ref="B16:C17"/>
    <mergeCell ref="B26:K26"/>
    <mergeCell ref="I20:J20"/>
    <mergeCell ref="I22:J22"/>
    <mergeCell ref="I23:J23"/>
    <mergeCell ref="I24:J24"/>
    <mergeCell ref="B28:K28"/>
    <mergeCell ref="B29:K29"/>
    <mergeCell ref="A16:A17"/>
    <mergeCell ref="A14:A15"/>
    <mergeCell ref="A12:A13"/>
    <mergeCell ref="G12:G13"/>
    <mergeCell ref="B14:C15"/>
    <mergeCell ref="D14:D15"/>
    <mergeCell ref="E16:E17"/>
    <mergeCell ref="E12:E13"/>
    <mergeCell ref="E14:E15"/>
    <mergeCell ref="D16:D17"/>
    <mergeCell ref="B12:C13"/>
    <mergeCell ref="D12:D13"/>
    <mergeCell ref="L10:L11"/>
    <mergeCell ref="G10:G11"/>
    <mergeCell ref="I10:J11"/>
    <mergeCell ref="A10:A11"/>
    <mergeCell ref="H8:H9"/>
    <mergeCell ref="A8:A9"/>
    <mergeCell ref="F10:F11"/>
    <mergeCell ref="K10:K11"/>
    <mergeCell ref="I8:J9"/>
    <mergeCell ref="B10:C11"/>
    <mergeCell ref="D10:D11"/>
    <mergeCell ref="B8:C9"/>
    <mergeCell ref="E10:E11"/>
    <mergeCell ref="H1:K1"/>
    <mergeCell ref="A2:L2"/>
    <mergeCell ref="D8:D9"/>
    <mergeCell ref="E8:E9"/>
    <mergeCell ref="F8:F9"/>
    <mergeCell ref="H4:K4"/>
    <mergeCell ref="A4:C4"/>
    <mergeCell ref="H5:K5"/>
    <mergeCell ref="B33:K33"/>
    <mergeCell ref="L12:L13"/>
    <mergeCell ref="K14:K15"/>
    <mergeCell ref="F14:F15"/>
    <mergeCell ref="L14:L15"/>
    <mergeCell ref="F12:F13"/>
    <mergeCell ref="L16:L17"/>
    <mergeCell ref="K16:K17"/>
    <mergeCell ref="C32:K32"/>
    <mergeCell ref="B27:K27"/>
    <mergeCell ref="G14:G15"/>
    <mergeCell ref="I12:J13"/>
    <mergeCell ref="I14:J15"/>
    <mergeCell ref="K12:K13"/>
    <mergeCell ref="I21:J21"/>
    <mergeCell ref="I16:J17"/>
  </mergeCells>
  <phoneticPr fontId="2"/>
  <dataValidations count="1">
    <dataValidation type="whole" allowBlank="1" showInputMessage="1" showErrorMessage="1" sqref="K10:K17" xr:uid="{00000000-0002-0000-0600-000000000000}">
      <formula1>0</formula1>
      <formula2>100</formula2>
    </dataValidation>
  </dataValidations>
  <pageMargins left="0.39370078740157483" right="0.19685039370078741" top="0.39370078740157483" bottom="0.19685039370078741" header="0" footer="0"/>
  <pageSetup paperSize="9" scale="79" orientation="landscape" r:id="rId1"/>
  <headerFooter alignWithMargins="0"/>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indexed="11"/>
    <pageSetUpPr fitToPage="1"/>
  </sheetPr>
  <dimension ref="A1:M37"/>
  <sheetViews>
    <sheetView view="pageBreakPreview" zoomScale="85" zoomScaleNormal="75" zoomScaleSheetLayoutView="85" workbookViewId="0">
      <selection activeCell="A2" sqref="A2:K2"/>
    </sheetView>
  </sheetViews>
  <sheetFormatPr defaultColWidth="15" defaultRowHeight="13.5" x14ac:dyDescent="0.15"/>
  <cols>
    <col min="1" max="1" width="8.125" style="10" customWidth="1"/>
    <col min="2" max="2" width="12.5" style="10" customWidth="1"/>
    <col min="3" max="3" width="20" style="10" customWidth="1"/>
    <col min="4" max="4" width="34.875" style="10" customWidth="1"/>
    <col min="5" max="5" width="18.75" style="10" customWidth="1"/>
    <col min="6" max="6" width="16.25" style="10" customWidth="1"/>
    <col min="7" max="7" width="15" style="10" customWidth="1"/>
    <col min="8" max="9" width="17.5" style="10" customWidth="1"/>
    <col min="10" max="10" width="11" style="10" customWidth="1"/>
    <col min="11" max="11" width="0.75" style="10" customWidth="1"/>
    <col min="12" max="12" width="3.5" style="179" bestFit="1" customWidth="1"/>
    <col min="13" max="13" width="58.25" style="179" bestFit="1" customWidth="1"/>
    <col min="14" max="16384" width="15" style="10"/>
  </cols>
  <sheetData>
    <row r="1" spans="1:13" ht="17.25" x14ac:dyDescent="0.15">
      <c r="A1" s="57"/>
      <c r="B1" s="57"/>
      <c r="C1" s="57"/>
      <c r="D1" s="57"/>
      <c r="E1" s="57"/>
      <c r="F1" s="57"/>
      <c r="G1" s="57"/>
      <c r="H1" s="988" t="s">
        <v>810</v>
      </c>
      <c r="I1" s="988"/>
      <c r="J1" s="988"/>
      <c r="K1" s="1032"/>
    </row>
    <row r="2" spans="1:13" ht="18.75" x14ac:dyDescent="0.15">
      <c r="A2" s="989" t="s">
        <v>196</v>
      </c>
      <c r="B2" s="989"/>
      <c r="C2" s="989"/>
      <c r="D2" s="989"/>
      <c r="E2" s="989"/>
      <c r="F2" s="989"/>
      <c r="G2" s="989"/>
      <c r="H2" s="989"/>
      <c r="I2" s="989"/>
      <c r="J2" s="989"/>
      <c r="K2" s="989"/>
    </row>
    <row r="3" spans="1:13" ht="17.25" x14ac:dyDescent="0.15">
      <c r="A3" s="58"/>
      <c r="B3" s="58"/>
      <c r="C3" s="58"/>
      <c r="D3" s="58"/>
      <c r="E3" s="58"/>
      <c r="F3" s="58"/>
      <c r="G3" s="58"/>
      <c r="H3" s="58"/>
      <c r="I3" s="58"/>
      <c r="J3" s="57"/>
      <c r="K3" s="57"/>
    </row>
    <row r="4" spans="1:13" ht="17.25" x14ac:dyDescent="0.15">
      <c r="A4" s="59"/>
      <c r="B4" s="59"/>
      <c r="C4" s="59"/>
      <c r="D4" s="59"/>
      <c r="E4" s="57"/>
      <c r="G4" s="10" t="s">
        <v>187</v>
      </c>
      <c r="H4" s="991"/>
      <c r="I4" s="991"/>
      <c r="J4" s="991"/>
      <c r="K4" s="57"/>
      <c r="L4" s="182"/>
      <c r="M4" s="182"/>
    </row>
    <row r="5" spans="1:13" x14ac:dyDescent="0.15">
      <c r="A5" s="59"/>
      <c r="B5" s="59"/>
      <c r="C5" s="59"/>
      <c r="D5" s="59"/>
      <c r="E5" s="57"/>
      <c r="F5" s="57"/>
      <c r="G5" s="57" t="s">
        <v>186</v>
      </c>
      <c r="H5" s="993" t="str">
        <f>様式4!H5</f>
        <v>新富島橋補修工事</v>
      </c>
      <c r="I5" s="993"/>
      <c r="J5" s="1033"/>
      <c r="K5" s="57"/>
    </row>
    <row r="6" spans="1:13" ht="14.25" x14ac:dyDescent="0.15">
      <c r="A6" s="60"/>
      <c r="B6" s="60"/>
      <c r="C6" s="57"/>
      <c r="D6" s="57"/>
      <c r="E6" s="57"/>
      <c r="F6" s="57"/>
      <c r="G6" s="57"/>
      <c r="H6" s="60"/>
      <c r="I6" s="57"/>
      <c r="J6" s="57"/>
      <c r="K6" s="57"/>
    </row>
    <row r="7" spans="1:13" ht="17.25" x14ac:dyDescent="0.15">
      <c r="A7" s="63"/>
      <c r="B7" s="63"/>
      <c r="C7" s="57"/>
      <c r="D7" s="57"/>
      <c r="E7" s="57"/>
      <c r="F7" s="61"/>
      <c r="G7" s="61"/>
      <c r="H7" s="115"/>
      <c r="I7" s="115"/>
      <c r="J7" s="115"/>
      <c r="K7" s="57"/>
      <c r="L7" s="182"/>
      <c r="M7" s="182"/>
    </row>
    <row r="8" spans="1:13" ht="17.25" x14ac:dyDescent="0.15">
      <c r="A8" s="63"/>
      <c r="B8" s="63" t="s">
        <v>568</v>
      </c>
      <c r="C8" s="57"/>
      <c r="D8" s="57"/>
      <c r="E8" s="57"/>
      <c r="F8" s="61"/>
      <c r="G8" s="61"/>
      <c r="H8" s="115"/>
      <c r="I8" s="115"/>
      <c r="J8" s="115"/>
      <c r="K8" s="57"/>
      <c r="L8" s="182"/>
      <c r="M8" s="182"/>
    </row>
    <row r="9" spans="1:13" ht="17.25" x14ac:dyDescent="0.15">
      <c r="A9" s="63"/>
      <c r="B9" s="63"/>
      <c r="C9" s="57"/>
      <c r="D9" s="57"/>
      <c r="E9" s="57"/>
      <c r="F9" s="61"/>
      <c r="G9" s="61"/>
      <c r="H9" s="115"/>
      <c r="I9" s="115"/>
      <c r="J9" s="115"/>
      <c r="K9" s="57"/>
      <c r="L9" s="182"/>
      <c r="M9" s="182"/>
    </row>
    <row r="10" spans="1:13" ht="17.25" x14ac:dyDescent="0.15">
      <c r="A10" s="237"/>
      <c r="B10" s="1034" t="s">
        <v>569</v>
      </c>
      <c r="C10" s="1035"/>
      <c r="D10" s="1035"/>
      <c r="E10" s="1035"/>
      <c r="F10" s="1036"/>
      <c r="G10" s="1037" t="s">
        <v>570</v>
      </c>
      <c r="H10" s="1038"/>
      <c r="I10" s="1038"/>
      <c r="J10" s="1038"/>
      <c r="L10" s="182"/>
      <c r="M10" s="182"/>
    </row>
    <row r="11" spans="1:13" ht="18" customHeight="1" x14ac:dyDescent="0.15">
      <c r="A11" s="238"/>
      <c r="B11" s="1041" t="s">
        <v>571</v>
      </c>
      <c r="C11" s="1042"/>
      <c r="D11" s="1042"/>
      <c r="E11" s="1042"/>
      <c r="F11" s="1043"/>
      <c r="G11" s="1047"/>
      <c r="H11" s="1048"/>
      <c r="I11" s="1048"/>
      <c r="J11" s="1048"/>
      <c r="K11" s="57"/>
      <c r="L11" s="182"/>
      <c r="M11" s="182"/>
    </row>
    <row r="12" spans="1:13" ht="18" customHeight="1" x14ac:dyDescent="0.15">
      <c r="A12" s="296"/>
      <c r="B12" s="1044"/>
      <c r="C12" s="1045"/>
      <c r="D12" s="1045"/>
      <c r="E12" s="1045"/>
      <c r="F12" s="1046"/>
      <c r="G12" s="1048"/>
      <c r="H12" s="1048"/>
      <c r="I12" s="1048"/>
      <c r="J12" s="1048"/>
      <c r="K12" s="57"/>
      <c r="L12" s="182"/>
      <c r="M12" s="182"/>
    </row>
    <row r="13" spans="1:13" ht="18" customHeight="1" x14ac:dyDescent="0.15">
      <c r="A13" s="239"/>
      <c r="B13" s="1024" t="s">
        <v>790</v>
      </c>
      <c r="C13" s="1025"/>
      <c r="D13" s="1025"/>
      <c r="E13" s="1025"/>
      <c r="F13" s="1026"/>
      <c r="G13" s="1047"/>
      <c r="H13" s="1048"/>
      <c r="I13" s="1048"/>
      <c r="J13" s="1048"/>
      <c r="K13" s="57"/>
      <c r="L13" s="179" t="s">
        <v>345</v>
      </c>
      <c r="M13" s="1022" t="s">
        <v>411</v>
      </c>
    </row>
    <row r="14" spans="1:13" ht="18" customHeight="1" x14ac:dyDescent="0.15">
      <c r="A14" s="239"/>
      <c r="B14" s="1027"/>
      <c r="C14" s="1028"/>
      <c r="D14" s="1028"/>
      <c r="E14" s="1028"/>
      <c r="F14" s="1029"/>
      <c r="G14" s="1048"/>
      <c r="H14" s="1048"/>
      <c r="I14" s="1048"/>
      <c r="J14" s="1048"/>
      <c r="K14" s="57"/>
      <c r="M14" s="1023"/>
    </row>
    <row r="15" spans="1:13" ht="18" customHeight="1" x14ac:dyDescent="0.15">
      <c r="A15" s="239"/>
      <c r="B15" s="1024" t="s">
        <v>322</v>
      </c>
      <c r="C15" s="1025"/>
      <c r="D15" s="1025"/>
      <c r="E15" s="1025"/>
      <c r="F15" s="1026"/>
      <c r="G15" s="1030" t="str">
        <f>IF(G11="","",G11-G13)</f>
        <v/>
      </c>
      <c r="H15" s="1031"/>
      <c r="I15" s="1031"/>
      <c r="J15" s="1031"/>
      <c r="K15" s="57"/>
    </row>
    <row r="16" spans="1:13" ht="18" customHeight="1" x14ac:dyDescent="0.15">
      <c r="A16" s="239"/>
      <c r="B16" s="1027"/>
      <c r="C16" s="1028"/>
      <c r="D16" s="1028"/>
      <c r="E16" s="1028"/>
      <c r="F16" s="1029"/>
      <c r="G16" s="1031"/>
      <c r="H16" s="1031"/>
      <c r="I16" s="1031"/>
      <c r="J16" s="1031"/>
      <c r="K16" s="57"/>
    </row>
    <row r="17" spans="1:13" ht="18" customHeight="1" x14ac:dyDescent="0.15">
      <c r="A17" s="185"/>
      <c r="B17" s="185"/>
      <c r="C17" s="185"/>
      <c r="D17" s="185"/>
      <c r="E17" s="185"/>
      <c r="F17" s="185"/>
      <c r="G17" s="297"/>
      <c r="H17" s="297"/>
      <c r="I17" s="297"/>
      <c r="J17" s="297"/>
      <c r="K17" s="57"/>
    </row>
    <row r="18" spans="1:13" s="180" customFormat="1" x14ac:dyDescent="0.15">
      <c r="A18" s="186" t="s">
        <v>333</v>
      </c>
      <c r="B18" s="187" t="s">
        <v>572</v>
      </c>
      <c r="C18" s="188"/>
      <c r="D18" s="188"/>
      <c r="E18" s="189"/>
      <c r="F18" s="189"/>
      <c r="G18" s="160"/>
      <c r="H18" s="160"/>
      <c r="I18" s="160"/>
      <c r="J18" s="190"/>
      <c r="L18" s="179"/>
      <c r="M18" s="179"/>
    </row>
    <row r="19" spans="1:13" s="180" customFormat="1" x14ac:dyDescent="0.15">
      <c r="A19" s="186" t="s">
        <v>323</v>
      </c>
      <c r="B19" s="187" t="s">
        <v>573</v>
      </c>
      <c r="C19" s="188"/>
      <c r="D19" s="188"/>
      <c r="E19" s="189"/>
      <c r="F19" s="189"/>
      <c r="G19" s="160"/>
      <c r="H19" s="160"/>
      <c r="I19" s="160"/>
      <c r="J19" s="190"/>
      <c r="L19" s="179"/>
      <c r="M19" s="184"/>
    </row>
    <row r="20" spans="1:13" s="180" customFormat="1" x14ac:dyDescent="0.15">
      <c r="A20" s="186" t="s">
        <v>324</v>
      </c>
      <c r="B20" s="1039" t="s">
        <v>504</v>
      </c>
      <c r="C20" s="1023"/>
      <c r="D20" s="1023"/>
      <c r="E20" s="1023"/>
      <c r="F20" s="1023"/>
      <c r="G20" s="1023"/>
      <c r="H20" s="1023"/>
      <c r="I20" s="1023"/>
      <c r="J20" s="1023"/>
      <c r="L20" s="179"/>
      <c r="M20" s="179"/>
    </row>
    <row r="21" spans="1:13" s="180" customFormat="1" x14ac:dyDescent="0.15">
      <c r="B21" s="1040" t="s">
        <v>574</v>
      </c>
      <c r="C21" s="1023"/>
      <c r="D21" s="1023"/>
      <c r="E21" s="1023"/>
      <c r="F21" s="1023"/>
      <c r="G21" s="1023"/>
      <c r="H21" s="1023"/>
      <c r="I21" s="1023"/>
      <c r="J21" s="1023"/>
      <c r="L21" s="179"/>
      <c r="M21" s="179"/>
    </row>
    <row r="22" spans="1:13" ht="14.25" x14ac:dyDescent="0.15">
      <c r="A22" s="186" t="s">
        <v>325</v>
      </c>
      <c r="B22" s="298" t="s">
        <v>716</v>
      </c>
      <c r="C22" s="178"/>
      <c r="D22" s="178"/>
      <c r="E22" s="178"/>
      <c r="F22" s="183"/>
      <c r="G22" s="183"/>
      <c r="H22" s="115"/>
      <c r="I22" s="115"/>
      <c r="J22" s="115"/>
    </row>
    <row r="23" spans="1:13" ht="14.25" x14ac:dyDescent="0.15">
      <c r="A23" s="179"/>
      <c r="B23" s="179"/>
      <c r="C23" s="178"/>
      <c r="D23" s="178"/>
      <c r="E23" s="178"/>
      <c r="F23" s="183"/>
      <c r="G23" s="183"/>
      <c r="H23" s="115"/>
      <c r="I23" s="115"/>
      <c r="J23" s="115"/>
    </row>
    <row r="24" spans="1:13" ht="14.25" x14ac:dyDescent="0.15">
      <c r="A24" s="179"/>
      <c r="B24" s="179"/>
      <c r="C24" s="178"/>
      <c r="D24" s="178"/>
      <c r="E24" s="178"/>
      <c r="F24" s="183"/>
      <c r="G24" s="183"/>
      <c r="H24" s="115"/>
      <c r="I24" s="115"/>
      <c r="J24" s="115"/>
      <c r="L24" s="299"/>
      <c r="M24" s="299"/>
    </row>
    <row r="25" spans="1:13" ht="14.25" x14ac:dyDescent="0.15">
      <c r="A25" s="179"/>
      <c r="B25" s="179"/>
      <c r="C25" s="178"/>
      <c r="D25" s="178"/>
      <c r="E25" s="178"/>
      <c r="F25" s="183"/>
      <c r="G25" s="183"/>
      <c r="H25" s="115"/>
      <c r="I25" s="115"/>
      <c r="J25" s="115"/>
      <c r="L25" s="300"/>
      <c r="M25" s="300"/>
    </row>
    <row r="26" spans="1:13" ht="14.25" x14ac:dyDescent="0.15">
      <c r="A26" s="179"/>
      <c r="B26" s="179"/>
      <c r="C26" s="178"/>
      <c r="D26" s="178"/>
      <c r="E26" s="178"/>
      <c r="F26" s="183"/>
      <c r="G26" s="183"/>
      <c r="H26" s="115"/>
      <c r="I26" s="115"/>
      <c r="J26" s="115"/>
      <c r="L26" s="299"/>
      <c r="M26" s="299"/>
    </row>
    <row r="27" spans="1:13" ht="14.25" x14ac:dyDescent="0.15">
      <c r="A27" s="179"/>
      <c r="B27" s="179"/>
      <c r="C27" s="178"/>
      <c r="D27" s="178"/>
      <c r="E27" s="178"/>
      <c r="F27" s="183"/>
      <c r="G27" s="183"/>
      <c r="H27" s="115"/>
      <c r="I27" s="115"/>
      <c r="J27" s="115"/>
    </row>
    <row r="28" spans="1:13" ht="14.25" x14ac:dyDescent="0.15">
      <c r="A28" s="179"/>
      <c r="B28" s="179"/>
      <c r="C28" s="178"/>
      <c r="D28" s="178"/>
      <c r="E28" s="178"/>
      <c r="F28" s="183"/>
      <c r="G28" s="183"/>
      <c r="H28" s="115"/>
      <c r="I28" s="115"/>
      <c r="J28" s="115"/>
    </row>
    <row r="29" spans="1:13" ht="14.25" x14ac:dyDescent="0.15">
      <c r="A29" s="179"/>
      <c r="B29" s="179"/>
      <c r="C29" s="178"/>
      <c r="D29" s="178"/>
      <c r="E29" s="178"/>
      <c r="F29" s="183"/>
      <c r="G29" s="183"/>
      <c r="H29" s="115"/>
      <c r="I29" s="115"/>
      <c r="J29" s="115"/>
    </row>
    <row r="30" spans="1:13" ht="14.25" x14ac:dyDescent="0.15">
      <c r="A30" s="179"/>
      <c r="B30" s="179"/>
      <c r="C30" s="178"/>
      <c r="D30" s="178"/>
      <c r="E30" s="178"/>
      <c r="F30" s="183"/>
      <c r="G30" s="183"/>
      <c r="H30" s="115"/>
      <c r="I30" s="115"/>
      <c r="J30" s="115"/>
    </row>
    <row r="31" spans="1:13" ht="14.25" x14ac:dyDescent="0.15">
      <c r="A31" s="179"/>
      <c r="B31" s="179"/>
      <c r="C31" s="178"/>
      <c r="D31" s="178"/>
      <c r="E31" s="178"/>
      <c r="F31" s="183"/>
      <c r="G31" s="183"/>
      <c r="H31" s="115"/>
      <c r="I31" s="115"/>
      <c r="J31" s="115"/>
    </row>
    <row r="32" spans="1:13" x14ac:dyDescent="0.15">
      <c r="A32" s="180"/>
      <c r="B32" s="180"/>
      <c r="C32" s="180"/>
      <c r="D32" s="180"/>
      <c r="E32" s="180"/>
      <c r="F32" s="180"/>
      <c r="G32" s="180"/>
      <c r="H32" s="180"/>
      <c r="I32" s="180"/>
      <c r="J32" s="180"/>
    </row>
    <row r="33" spans="1:10" x14ac:dyDescent="0.15">
      <c r="A33" s="180"/>
      <c r="B33" s="180"/>
      <c r="C33" s="180"/>
      <c r="D33" s="180"/>
      <c r="E33" s="180"/>
      <c r="F33" s="180"/>
      <c r="G33" s="180"/>
      <c r="H33" s="180"/>
      <c r="I33" s="180"/>
      <c r="J33" s="180"/>
    </row>
    <row r="34" spans="1:10" x14ac:dyDescent="0.15">
      <c r="A34" s="180"/>
      <c r="B34" s="180"/>
      <c r="C34" s="180"/>
      <c r="D34" s="180"/>
      <c r="E34" s="180"/>
      <c r="F34" s="180"/>
      <c r="G34" s="180"/>
      <c r="H34" s="180"/>
      <c r="I34" s="180"/>
      <c r="J34" s="180"/>
    </row>
    <row r="35" spans="1:10" x14ac:dyDescent="0.15">
      <c r="A35" s="180"/>
      <c r="B35" s="180"/>
      <c r="C35" s="180"/>
      <c r="D35" s="180"/>
      <c r="E35" s="180"/>
      <c r="F35" s="180"/>
      <c r="G35" s="180"/>
      <c r="H35" s="180"/>
      <c r="I35" s="180"/>
      <c r="J35" s="180"/>
    </row>
    <row r="36" spans="1:10" x14ac:dyDescent="0.15">
      <c r="A36" s="180"/>
      <c r="B36" s="180"/>
      <c r="C36" s="180"/>
      <c r="D36" s="180"/>
      <c r="E36" s="180"/>
      <c r="F36" s="180"/>
      <c r="G36" s="180"/>
      <c r="H36" s="180"/>
      <c r="I36" s="180"/>
      <c r="J36" s="180"/>
    </row>
    <row r="37" spans="1:10" x14ac:dyDescent="0.15">
      <c r="A37" s="180"/>
      <c r="B37" s="180"/>
      <c r="C37" s="180"/>
      <c r="D37" s="180"/>
      <c r="E37" s="180"/>
      <c r="F37" s="180"/>
      <c r="G37" s="180"/>
      <c r="H37" s="180"/>
      <c r="I37" s="180"/>
      <c r="J37" s="180"/>
    </row>
  </sheetData>
  <sheetProtection selectLockedCells="1"/>
  <mergeCells count="15">
    <mergeCell ref="B20:J20"/>
    <mergeCell ref="B21:J21"/>
    <mergeCell ref="B11:F12"/>
    <mergeCell ref="G11:J12"/>
    <mergeCell ref="B13:F14"/>
    <mergeCell ref="G13:J14"/>
    <mergeCell ref="M13:M14"/>
    <mergeCell ref="B15:F16"/>
    <mergeCell ref="G15:J16"/>
    <mergeCell ref="H1:K1"/>
    <mergeCell ref="A2:K2"/>
    <mergeCell ref="H4:J4"/>
    <mergeCell ref="H5:J5"/>
    <mergeCell ref="B10:F10"/>
    <mergeCell ref="G10:J10"/>
  </mergeCells>
  <phoneticPr fontId="2"/>
  <dataValidations count="3">
    <dataValidation type="whole" operator="greaterThanOrEqual" allowBlank="1" showInputMessage="1" showErrorMessage="1" sqref="G11:J12" xr:uid="{00000000-0002-0000-0700-000000000000}">
      <formula1>0</formula1>
    </dataValidation>
    <dataValidation type="list" allowBlank="1" showInputMessage="1" showErrorMessage="1" sqref="G13:J14" xr:uid="{00000000-0002-0000-0700-000001000000}">
      <formula1>"120,90,60,30,0,-20,-40"</formula1>
    </dataValidation>
    <dataValidation type="whole" allowBlank="1" showInputMessage="1" showErrorMessage="1" sqref="J15:J17 J22:J31 I18:I19" xr:uid="{00000000-0002-0000-0700-000002000000}">
      <formula1>0</formula1>
      <formula2>100</formula2>
    </dataValidation>
  </dataValidations>
  <pageMargins left="0.78740157480314965" right="0.39370078740157483" top="0.47244094488188981" bottom="0.47244094488188981" header="0.31496062992125984" footer="0.31496062992125984"/>
  <pageSetup paperSize="9" scale="79" orientation="landscape"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00B050"/>
    <pageSetUpPr fitToPage="1"/>
  </sheetPr>
  <dimension ref="A1:L22"/>
  <sheetViews>
    <sheetView showGridLines="0" view="pageBreakPreview" zoomScale="85" zoomScaleNormal="75" zoomScaleSheetLayoutView="85" workbookViewId="0">
      <selection activeCell="B2" sqref="B2:F2"/>
    </sheetView>
  </sheetViews>
  <sheetFormatPr defaultRowHeight="13.5" x14ac:dyDescent="0.15"/>
  <cols>
    <col min="1" max="1" width="3" style="63" customWidth="1"/>
    <col min="2" max="2" width="5" style="63" customWidth="1"/>
    <col min="3" max="4" width="7.5" style="63" customWidth="1"/>
    <col min="5" max="5" width="37.5" style="63" customWidth="1"/>
    <col min="6" max="6" width="29.25" style="63" customWidth="1"/>
    <col min="7" max="7" width="1.25" style="63" customWidth="1"/>
    <col min="8" max="8" width="3.5" style="63" bestFit="1" customWidth="1"/>
    <col min="9" max="9" width="58.25" style="63" bestFit="1" customWidth="1"/>
    <col min="10" max="16384" width="9" style="63"/>
  </cols>
  <sheetData>
    <row r="1" spans="1:9" x14ac:dyDescent="0.15">
      <c r="B1" s="102"/>
      <c r="C1" s="102"/>
      <c r="D1" s="102"/>
      <c r="E1" s="102"/>
      <c r="F1" s="101" t="s">
        <v>811</v>
      </c>
      <c r="G1" s="102"/>
    </row>
    <row r="2" spans="1:9" ht="24.75" customHeight="1" x14ac:dyDescent="0.15">
      <c r="B2" s="1049" t="s">
        <v>772</v>
      </c>
      <c r="C2" s="1049"/>
      <c r="D2" s="1049"/>
      <c r="E2" s="1049"/>
      <c r="F2" s="1049"/>
    </row>
    <row r="3" spans="1:9" s="57" customFormat="1" ht="5.25" customHeight="1" x14ac:dyDescent="0.15">
      <c r="A3" s="58"/>
      <c r="B3" s="58"/>
      <c r="C3" s="58"/>
      <c r="D3" s="58"/>
      <c r="E3" s="58"/>
      <c r="F3" s="58"/>
      <c r="G3" s="58"/>
      <c r="H3" s="63"/>
      <c r="I3" s="63"/>
    </row>
    <row r="4" spans="1:9" ht="17.25" x14ac:dyDescent="0.15">
      <c r="A4" s="164"/>
      <c r="B4" s="165"/>
      <c r="C4" s="165"/>
      <c r="D4" s="165"/>
      <c r="E4" s="102" t="s">
        <v>346</v>
      </c>
      <c r="F4" s="171"/>
      <c r="G4" s="164"/>
      <c r="H4" s="78"/>
      <c r="I4" s="78"/>
    </row>
    <row r="5" spans="1:9" x14ac:dyDescent="0.15">
      <c r="A5" s="164"/>
      <c r="B5" s="165"/>
      <c r="C5" s="165"/>
      <c r="D5" s="165"/>
      <c r="E5" s="102" t="s">
        <v>347</v>
      </c>
      <c r="F5" s="172" t="str">
        <f>様式5!H5</f>
        <v>新富島橋補修工事</v>
      </c>
      <c r="G5" s="164"/>
    </row>
    <row r="6" spans="1:9" s="57" customFormat="1" ht="5.25" customHeight="1" x14ac:dyDescent="0.15">
      <c r="A6" s="58"/>
      <c r="B6" s="58"/>
      <c r="C6" s="58"/>
      <c r="D6" s="58"/>
      <c r="E6" s="58"/>
      <c r="F6" s="58"/>
      <c r="G6" s="58"/>
      <c r="H6" s="63"/>
      <c r="I6" s="63"/>
    </row>
    <row r="7" spans="1:9" ht="24.75" customHeight="1" x14ac:dyDescent="0.15">
      <c r="B7" s="163"/>
      <c r="C7" s="163"/>
      <c r="D7" s="163"/>
      <c r="E7" s="163"/>
      <c r="F7" s="163"/>
      <c r="H7" s="78"/>
      <c r="I7" s="78"/>
    </row>
    <row r="8" spans="1:9" ht="54" customHeight="1" x14ac:dyDescent="0.15">
      <c r="A8" s="153" t="s">
        <v>378</v>
      </c>
      <c r="B8" s="1050" t="s">
        <v>780</v>
      </c>
      <c r="C8" s="1051"/>
      <c r="D8" s="1051"/>
      <c r="E8" s="1052"/>
      <c r="F8" s="204" t="s">
        <v>68</v>
      </c>
      <c r="H8" s="63" t="s">
        <v>345</v>
      </c>
      <c r="I8" s="153" t="s">
        <v>411</v>
      </c>
    </row>
    <row r="9" spans="1:9" ht="21" x14ac:dyDescent="0.15">
      <c r="B9" s="166"/>
      <c r="C9" s="166"/>
      <c r="D9" s="166"/>
      <c r="E9" s="167"/>
      <c r="F9" s="167"/>
    </row>
    <row r="10" spans="1:9" ht="13.5" customHeight="1" x14ac:dyDescent="0.15">
      <c r="B10" s="1053"/>
      <c r="C10" s="1053"/>
      <c r="D10" s="1053"/>
      <c r="E10" s="1053"/>
      <c r="F10" s="165"/>
    </row>
    <row r="11" spans="1:9" ht="54" customHeight="1" x14ac:dyDescent="0.15">
      <c r="B11" s="1054"/>
      <c r="C11" s="1054"/>
      <c r="D11" s="1054"/>
      <c r="E11" s="1054"/>
      <c r="F11" s="1054"/>
    </row>
    <row r="12" spans="1:9" ht="21" x14ac:dyDescent="0.15">
      <c r="B12" s="166"/>
      <c r="C12" s="166"/>
      <c r="D12" s="166"/>
      <c r="E12" s="167"/>
      <c r="F12" s="167"/>
    </row>
    <row r="13" spans="1:9" x14ac:dyDescent="0.15">
      <c r="B13" s="1055" t="s">
        <v>781</v>
      </c>
      <c r="C13" s="1055"/>
      <c r="D13" s="1055"/>
      <c r="E13" s="1055"/>
      <c r="F13" s="1055"/>
    </row>
    <row r="14" spans="1:9" ht="39.75" customHeight="1" x14ac:dyDescent="0.15">
      <c r="B14" s="1050" t="s">
        <v>776</v>
      </c>
      <c r="C14" s="1051"/>
      <c r="D14" s="1052"/>
      <c r="E14" s="1056"/>
      <c r="F14" s="1057"/>
      <c r="I14" s="153"/>
    </row>
    <row r="15" spans="1:9" ht="45.75" customHeight="1" x14ac:dyDescent="0.15">
      <c r="B15" s="1058"/>
      <c r="C15" s="1058"/>
      <c r="D15" s="1058"/>
      <c r="E15" s="1059"/>
      <c r="F15" s="1059"/>
    </row>
    <row r="16" spans="1:9" ht="27.75" customHeight="1" x14ac:dyDescent="0.15">
      <c r="B16" s="1060"/>
      <c r="C16" s="1060"/>
      <c r="D16" s="1060"/>
      <c r="E16" s="1059"/>
      <c r="F16" s="1059"/>
    </row>
    <row r="17" spans="1:12" ht="64.5" customHeight="1" x14ac:dyDescent="0.15">
      <c r="B17" s="1060"/>
      <c r="C17" s="1060"/>
      <c r="D17" s="1060"/>
      <c r="E17" s="1059"/>
      <c r="F17" s="1059"/>
    </row>
    <row r="18" spans="1:12" x14ac:dyDescent="0.15">
      <c r="B18" s="121"/>
      <c r="C18" s="121"/>
      <c r="D18" s="121"/>
      <c r="E18" s="121"/>
      <c r="F18" s="121"/>
    </row>
    <row r="19" spans="1:12" x14ac:dyDescent="0.15">
      <c r="B19" s="213"/>
      <c r="C19" s="132"/>
      <c r="D19" s="121"/>
      <c r="E19" s="121"/>
      <c r="F19" s="121"/>
    </row>
    <row r="20" spans="1:12" ht="27" customHeight="1" x14ac:dyDescent="0.15">
      <c r="A20" s="153" t="s">
        <v>173</v>
      </c>
      <c r="B20" s="168"/>
      <c r="C20" s="1061"/>
      <c r="D20" s="1061"/>
      <c r="E20" s="1061"/>
      <c r="F20" s="1061"/>
      <c r="G20" s="162"/>
      <c r="H20" s="162"/>
      <c r="I20" s="162"/>
      <c r="J20" s="162"/>
      <c r="K20" s="162"/>
      <c r="L20" s="162"/>
    </row>
    <row r="21" spans="1:12" ht="13.5" customHeight="1" x14ac:dyDescent="0.15">
      <c r="B21" s="129"/>
      <c r="C21" s="176"/>
      <c r="D21" s="1061"/>
      <c r="E21" s="1061"/>
      <c r="F21" s="1061"/>
      <c r="G21" s="159"/>
      <c r="H21" s="159"/>
      <c r="I21" s="159"/>
      <c r="J21" s="159"/>
      <c r="K21" s="159"/>
      <c r="L21" s="159"/>
    </row>
    <row r="22" spans="1:12" ht="27" customHeight="1" x14ac:dyDescent="0.15">
      <c r="A22" s="153" t="s">
        <v>173</v>
      </c>
      <c r="B22" s="129"/>
      <c r="C22" s="177"/>
      <c r="D22" s="1061"/>
      <c r="E22" s="1061"/>
      <c r="F22" s="1061"/>
      <c r="G22" s="162"/>
      <c r="H22" s="162"/>
      <c r="I22" s="162"/>
      <c r="J22" s="162"/>
      <c r="K22" s="162"/>
      <c r="L22" s="162"/>
    </row>
  </sheetData>
  <sheetProtection selectLockedCells="1"/>
  <mergeCells count="16">
    <mergeCell ref="B17:D17"/>
    <mergeCell ref="E17:F17"/>
    <mergeCell ref="C20:F20"/>
    <mergeCell ref="D21:F21"/>
    <mergeCell ref="D22:F22"/>
    <mergeCell ref="B14:D14"/>
    <mergeCell ref="E14:F14"/>
    <mergeCell ref="B15:D15"/>
    <mergeCell ref="E15:F15"/>
    <mergeCell ref="B16:D16"/>
    <mergeCell ref="E16:F16"/>
    <mergeCell ref="B2:F2"/>
    <mergeCell ref="B8:E8"/>
    <mergeCell ref="B10:E10"/>
    <mergeCell ref="B11:F11"/>
    <mergeCell ref="B13:F13"/>
  </mergeCells>
  <phoneticPr fontId="2"/>
  <dataValidations disablePrompts="1" count="1">
    <dataValidation type="list" allowBlank="1" showInputMessage="1" showErrorMessage="1" prompt="該当する項目を選択してください。" sqref="F8" xr:uid="{00000000-0002-0000-0800-000000000000}">
      <formula1>"　,有,無"</formula1>
    </dataValidation>
  </dataValidations>
  <pageMargins left="0.39370078740157483" right="0.39370078740157483" top="1.25" bottom="0" header="0.15748031496062992" footer="0.15748031496062992"/>
  <pageSetup paperSize="9" fitToHeight="0" orientation="portrait" r:id="rId1"/>
  <headerFooter alignWithMargins="0">
    <oddHeader>&amp;R施工能力評価型様式第６号</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21</vt:i4>
      </vt:variant>
      <vt:variant>
        <vt:lpstr>名前付き一覧</vt:lpstr>
      </vt:variant>
      <vt:variant>
        <vt:i4>20</vt:i4>
      </vt:variant>
    </vt:vector>
  </HeadingPairs>
  <TitlesOfParts>
    <vt:vector size="41" baseType="lpstr">
      <vt:lpstr>様式1</vt:lpstr>
      <vt:lpstr>様式1(表紙)</vt:lpstr>
      <vt:lpstr>様式2（自己申告書）</vt:lpstr>
      <vt:lpstr>様式2（記載例）</vt:lpstr>
      <vt:lpstr>チェック用</vt:lpstr>
      <vt:lpstr>様式3</vt:lpstr>
      <vt:lpstr>様式4</vt:lpstr>
      <vt:lpstr>様式5</vt:lpstr>
      <vt:lpstr>様式6 </vt:lpstr>
      <vt:lpstr>様式7</vt:lpstr>
      <vt:lpstr>様式6</vt:lpstr>
      <vt:lpstr>様式8</vt:lpstr>
      <vt:lpstr>様式9</vt:lpstr>
      <vt:lpstr>様式10 </vt:lpstr>
      <vt:lpstr>様式10</vt:lpstr>
      <vt:lpstr>様式11</vt:lpstr>
      <vt:lpstr>様式12</vt:lpstr>
      <vt:lpstr>様式13</vt:lpstr>
      <vt:lpstr>様式14</vt:lpstr>
      <vt:lpstr>様式１（施工体制）</vt:lpstr>
      <vt:lpstr>誓約書（CCUS）</vt:lpstr>
      <vt:lpstr>'誓約書（CCUS）'!Print_Area</vt:lpstr>
      <vt:lpstr>様式1!Print_Area</vt:lpstr>
      <vt:lpstr>'様式１（施工体制）'!Print_Area</vt:lpstr>
      <vt:lpstr>'様式1(表紙)'!Print_Area</vt:lpstr>
      <vt:lpstr>様式10!Print_Area</vt:lpstr>
      <vt:lpstr>'様式10 '!Print_Area</vt:lpstr>
      <vt:lpstr>様式11!Print_Area</vt:lpstr>
      <vt:lpstr>様式12!Print_Area</vt:lpstr>
      <vt:lpstr>様式13!Print_Area</vt:lpstr>
      <vt:lpstr>様式14!Print_Area</vt:lpstr>
      <vt:lpstr>'様式2（記載例）'!Print_Area</vt:lpstr>
      <vt:lpstr>'様式2（自己申告書）'!Print_Area</vt:lpstr>
      <vt:lpstr>様式3!Print_Area</vt:lpstr>
      <vt:lpstr>様式4!Print_Area</vt:lpstr>
      <vt:lpstr>様式5!Print_Area</vt:lpstr>
      <vt:lpstr>様式6!Print_Area</vt:lpstr>
      <vt:lpstr>'様式6 '!Print_Area</vt:lpstr>
      <vt:lpstr>様式7!Print_Area</vt:lpstr>
      <vt:lpstr>様式8!Print_Area</vt:lpstr>
      <vt:lpstr>様式9!Print_Area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2024-01-22T04:15:31Z</dcterms:created>
  <dcterms:modified xsi:type="dcterms:W3CDTF">2024-01-23T00:55:34Z</dcterms:modified>
</cp:coreProperties>
</file>