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学校施設課\#管理担当班\新電力\R03新電力\01金池小外\"/>
    </mc:Choice>
  </mc:AlternateContent>
  <bookViews>
    <workbookView xWindow="0" yWindow="0" windowWidth="23040" windowHeight="8136"/>
  </bookViews>
  <sheets>
    <sheet name="電気料金入札金額計算書（金池小Ｇ）" sheetId="2" r:id="rId1"/>
  </sheets>
  <definedNames>
    <definedName name="_xlnm.Print_Area" localSheetId="0">'電気料金入札金額計算書（金池小Ｇ）'!$A$1:$L$81</definedName>
    <definedName name="料金表" localSheetId="0">#REF!</definedName>
    <definedName name="料金表">#REF!</definedName>
  </definedNames>
  <calcPr calcId="162913"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59" i="2" l="1"/>
  <c r="I58" i="2"/>
  <c r="E58" i="2"/>
  <c r="I57" i="2"/>
  <c r="I56" i="2"/>
  <c r="E56" i="2"/>
  <c r="I55" i="2"/>
  <c r="I54" i="2"/>
  <c r="J54" i="2" s="1"/>
  <c r="E54" i="2"/>
  <c r="I53" i="2"/>
  <c r="I52" i="2"/>
  <c r="E52" i="2"/>
  <c r="I51" i="2"/>
  <c r="I50" i="2"/>
  <c r="E50" i="2"/>
  <c r="I49" i="2"/>
  <c r="I48" i="2"/>
  <c r="E48" i="2"/>
  <c r="I47" i="2"/>
  <c r="I46" i="2"/>
  <c r="J46" i="2" s="1"/>
  <c r="E46" i="2"/>
  <c r="I45" i="2"/>
  <c r="I44" i="2"/>
  <c r="E44" i="2"/>
  <c r="I43" i="2"/>
  <c r="I42" i="2"/>
  <c r="E42" i="2"/>
  <c r="I41" i="2"/>
  <c r="I40" i="2"/>
  <c r="E40" i="2"/>
  <c r="I39" i="2"/>
  <c r="I38" i="2"/>
  <c r="J38" i="2" s="1"/>
  <c r="E38" i="2"/>
  <c r="I37" i="2"/>
  <c r="I36" i="2"/>
  <c r="E36" i="2"/>
  <c r="I35" i="2"/>
  <c r="I34" i="2"/>
  <c r="J34" i="2" s="1"/>
  <c r="E34" i="2"/>
  <c r="I33" i="2"/>
  <c r="I32" i="2"/>
  <c r="E32" i="2"/>
  <c r="I31" i="2"/>
  <c r="I30" i="2"/>
  <c r="J30" i="2" s="1"/>
  <c r="E30" i="2"/>
  <c r="I29" i="2"/>
  <c r="I28" i="2"/>
  <c r="E28" i="2"/>
  <c r="I27" i="2"/>
  <c r="I26" i="2"/>
  <c r="J26" i="2" s="1"/>
  <c r="E26" i="2"/>
  <c r="I25" i="2"/>
  <c r="I24" i="2"/>
  <c r="E24" i="2"/>
  <c r="I23" i="2"/>
  <c r="I22" i="2"/>
  <c r="J22" i="2" s="1"/>
  <c r="E22" i="2"/>
  <c r="I21" i="2"/>
  <c r="I20" i="2"/>
  <c r="E20" i="2"/>
  <c r="I19" i="2"/>
  <c r="I18" i="2"/>
  <c r="E18" i="2"/>
  <c r="I17" i="2"/>
  <c r="I16" i="2"/>
  <c r="E16" i="2"/>
  <c r="I15" i="2"/>
  <c r="I14" i="2"/>
  <c r="E14" i="2"/>
  <c r="I13" i="2"/>
  <c r="I12" i="2"/>
  <c r="E12" i="2"/>
  <c r="I11" i="2"/>
  <c r="I10" i="2"/>
  <c r="J10" i="2" s="1"/>
  <c r="E10" i="2"/>
  <c r="I9" i="2"/>
  <c r="I8" i="2"/>
  <c r="E8" i="2"/>
  <c r="I7" i="2"/>
  <c r="I6" i="2"/>
  <c r="E6" i="2"/>
  <c r="I5" i="2"/>
  <c r="I4" i="2"/>
  <c r="E4" i="2"/>
  <c r="J6" i="2" l="1"/>
  <c r="J18" i="2"/>
  <c r="J50" i="2"/>
  <c r="L50" i="2" s="1"/>
  <c r="J14" i="2"/>
  <c r="L14" i="2" s="1"/>
  <c r="J42" i="2"/>
  <c r="L42" i="2" s="1"/>
  <c r="J58" i="2"/>
  <c r="L58" i="2" s="1"/>
  <c r="J16" i="2"/>
  <c r="L16" i="2" s="1"/>
  <c r="J32" i="2"/>
  <c r="L32" i="2" s="1"/>
  <c r="J48" i="2"/>
  <c r="L48" i="2" s="1"/>
  <c r="J12" i="2"/>
  <c r="L12" i="2" s="1"/>
  <c r="J28" i="2"/>
  <c r="L28" i="2" s="1"/>
  <c r="J44" i="2"/>
  <c r="L44" i="2" s="1"/>
  <c r="J8" i="2"/>
  <c r="L8" i="2" s="1"/>
  <c r="J24" i="2"/>
  <c r="L24" i="2" s="1"/>
  <c r="J40" i="2"/>
  <c r="L40" i="2" s="1"/>
  <c r="J56" i="2"/>
  <c r="L56" i="2" s="1"/>
  <c r="J4" i="2"/>
  <c r="L4" i="2" s="1"/>
  <c r="J20" i="2"/>
  <c r="L20" i="2" s="1"/>
  <c r="J36" i="2"/>
  <c r="L36" i="2" s="1"/>
  <c r="J52" i="2"/>
  <c r="L52" i="2" s="1"/>
  <c r="L6" i="2"/>
  <c r="L10" i="2"/>
  <c r="L18" i="2"/>
  <c r="L22" i="2"/>
  <c r="L26" i="2"/>
  <c r="L30" i="2"/>
  <c r="L34" i="2"/>
  <c r="L38" i="2"/>
  <c r="L46" i="2"/>
  <c r="L54" i="2"/>
  <c r="L60" i="2" l="1"/>
  <c r="L61" i="2" l="1"/>
</calcChain>
</file>

<file path=xl/sharedStrings.xml><?xml version="1.0" encoding="utf-8"?>
<sst xmlns="http://schemas.openxmlformats.org/spreadsheetml/2006/main" count="109" uniqueCount="55">
  <si>
    <t>電気料金入札金額計算書</t>
    <rPh sb="0" eb="2">
      <t>デンキ</t>
    </rPh>
    <rPh sb="2" eb="4">
      <t>リョウキン</t>
    </rPh>
    <rPh sb="4" eb="6">
      <t>ニュウサツ</t>
    </rPh>
    <rPh sb="6" eb="8">
      <t>キンガク</t>
    </rPh>
    <rPh sb="8" eb="11">
      <t>ケイサンショ</t>
    </rPh>
    <phoneticPr fontId="2"/>
  </si>
  <si>
    <t>施設番号</t>
    <rPh sb="0" eb="2">
      <t>シセツ</t>
    </rPh>
    <rPh sb="2" eb="4">
      <t>バンゴウ</t>
    </rPh>
    <phoneticPr fontId="2"/>
  </si>
  <si>
    <t>施設名</t>
    <rPh sb="0" eb="3">
      <t>シセツメイ</t>
    </rPh>
    <phoneticPr fontId="2"/>
  </si>
  <si>
    <t>基本料金（見込）</t>
    <rPh sb="0" eb="2">
      <t>キホン</t>
    </rPh>
    <rPh sb="2" eb="4">
      <t>リョウキン</t>
    </rPh>
    <rPh sb="5" eb="7">
      <t>ミコミ</t>
    </rPh>
    <phoneticPr fontId="2"/>
  </si>
  <si>
    <t>電力使用料金（見込）</t>
    <rPh sb="0" eb="2">
      <t>デンリョク</t>
    </rPh>
    <rPh sb="2" eb="4">
      <t>シヨウ</t>
    </rPh>
    <rPh sb="4" eb="6">
      <t>リョウキン</t>
    </rPh>
    <rPh sb="7" eb="9">
      <t>ミコミ</t>
    </rPh>
    <phoneticPr fontId="2"/>
  </si>
  <si>
    <t>調整料金</t>
    <rPh sb="0" eb="2">
      <t>チョウセイ</t>
    </rPh>
    <rPh sb="2" eb="4">
      <t>リョウキン</t>
    </rPh>
    <phoneticPr fontId="2"/>
  </si>
  <si>
    <t>施設毎見込
金額合計
(基本料金)①＋
(電力量料金)②＋
(調整料金)③</t>
    <rPh sb="0" eb="2">
      <t>シセツ</t>
    </rPh>
    <rPh sb="2" eb="3">
      <t>ゴト</t>
    </rPh>
    <rPh sb="3" eb="5">
      <t>ミコミ</t>
    </rPh>
    <rPh sb="6" eb="8">
      <t>キンガク</t>
    </rPh>
    <rPh sb="8" eb="10">
      <t>ゴウケイ</t>
    </rPh>
    <rPh sb="12" eb="14">
      <t>キホン</t>
    </rPh>
    <rPh sb="14" eb="16">
      <t>リョウキン</t>
    </rPh>
    <rPh sb="21" eb="24">
      <t>デンリョクリョウ</t>
    </rPh>
    <rPh sb="24" eb="26">
      <t>リョウキン</t>
    </rPh>
    <rPh sb="31" eb="33">
      <t>チョウセイ</t>
    </rPh>
    <rPh sb="33" eb="35">
      <t>リョウキン</t>
    </rPh>
    <phoneticPr fontId="2"/>
  </si>
  <si>
    <t>契約
電力
㎾　(A)</t>
    <rPh sb="0" eb="2">
      <t>ケイヤク</t>
    </rPh>
    <rPh sb="3" eb="5">
      <t>デンリョク</t>
    </rPh>
    <phoneticPr fontId="2"/>
  </si>
  <si>
    <t>単価
円/㎾
　(B)</t>
    <rPh sb="0" eb="2">
      <t>タンカ</t>
    </rPh>
    <rPh sb="3" eb="4">
      <t>エン</t>
    </rPh>
    <phoneticPr fontId="2"/>
  </si>
  <si>
    <t>基本料金（円）
(A)×(B)×12月×0.85　①</t>
    <rPh sb="0" eb="2">
      <t>キホン</t>
    </rPh>
    <rPh sb="2" eb="4">
      <t>リョウキン</t>
    </rPh>
    <rPh sb="5" eb="6">
      <t>エン</t>
    </rPh>
    <rPh sb="18" eb="19">
      <t>ガツ</t>
    </rPh>
    <phoneticPr fontId="2"/>
  </si>
  <si>
    <t>区分</t>
    <rPh sb="0" eb="2">
      <t>クブン</t>
    </rPh>
    <phoneticPr fontId="2"/>
  </si>
  <si>
    <t>年間電力使用量
㎾h(C)</t>
    <rPh sb="0" eb="2">
      <t>ネンカン</t>
    </rPh>
    <rPh sb="2" eb="4">
      <t>デンリョク</t>
    </rPh>
    <rPh sb="4" eb="6">
      <t>シヨウ</t>
    </rPh>
    <rPh sb="6" eb="7">
      <t>リョウ</t>
    </rPh>
    <phoneticPr fontId="2"/>
  </si>
  <si>
    <t>単価
円/㎾h</t>
    <rPh sb="0" eb="2">
      <t>タンカ</t>
    </rPh>
    <rPh sb="3" eb="4">
      <t>エン</t>
    </rPh>
    <phoneticPr fontId="2"/>
  </si>
  <si>
    <t>年間電力使用料金
円</t>
    <rPh sb="0" eb="2">
      <t>ネンカン</t>
    </rPh>
    <rPh sb="2" eb="4">
      <t>デンリョク</t>
    </rPh>
    <rPh sb="4" eb="6">
      <t>シヨウ</t>
    </rPh>
    <rPh sb="6" eb="8">
      <t>リョウキン</t>
    </rPh>
    <rPh sb="9" eb="10">
      <t>エン</t>
    </rPh>
    <phoneticPr fontId="2"/>
  </si>
  <si>
    <t>電力使用量年間合計
(円)　②</t>
    <rPh sb="0" eb="2">
      <t>デンリョク</t>
    </rPh>
    <rPh sb="2" eb="5">
      <t>シヨウリョウ</t>
    </rPh>
    <rPh sb="5" eb="7">
      <t>ネンカン</t>
    </rPh>
    <rPh sb="7" eb="9">
      <t>ゴウケイ</t>
    </rPh>
    <rPh sb="11" eb="12">
      <t>エン</t>
    </rPh>
    <phoneticPr fontId="2"/>
  </si>
  <si>
    <t>詳細別紙③</t>
    <rPh sb="0" eb="2">
      <t>ショウサイ</t>
    </rPh>
    <rPh sb="2" eb="4">
      <t>ベッシ</t>
    </rPh>
    <phoneticPr fontId="2"/>
  </si>
  <si>
    <t>金池小学校</t>
    <rPh sb="0" eb="2">
      <t>カナイケ</t>
    </rPh>
    <rPh sb="2" eb="3">
      <t>ショウ</t>
    </rPh>
    <phoneticPr fontId="2"/>
  </si>
  <si>
    <t>夏季</t>
    <rPh sb="0" eb="2">
      <t>カキ</t>
    </rPh>
    <phoneticPr fontId="2"/>
  </si>
  <si>
    <t>その他季</t>
    <rPh sb="2" eb="3">
      <t>タ</t>
    </rPh>
    <rPh sb="3" eb="4">
      <t>キ</t>
    </rPh>
    <phoneticPr fontId="2"/>
  </si>
  <si>
    <t>長浜小学校</t>
  </si>
  <si>
    <t>春日町小学校</t>
  </si>
  <si>
    <t>大道小学校</t>
  </si>
  <si>
    <t>西の台小学校</t>
  </si>
  <si>
    <t>南大分小学校</t>
  </si>
  <si>
    <t>城南小学校</t>
  </si>
  <si>
    <t>荏隈小学校</t>
  </si>
  <si>
    <t>豊府小学校</t>
  </si>
  <si>
    <t>八幡小学校</t>
    <rPh sb="0" eb="2">
      <t>ヤハタ</t>
    </rPh>
    <rPh sb="2" eb="5">
      <t>ショウガッコウ</t>
    </rPh>
    <phoneticPr fontId="2"/>
  </si>
  <si>
    <t>神崎小学校</t>
    <rPh sb="0" eb="2">
      <t>カンザキ</t>
    </rPh>
    <phoneticPr fontId="2"/>
  </si>
  <si>
    <t>滝尾小学校</t>
  </si>
  <si>
    <t>下郡小学校</t>
  </si>
  <si>
    <t>森岡小学校</t>
    <rPh sb="0" eb="2">
      <t>モリオカ</t>
    </rPh>
    <rPh sb="2" eb="5">
      <t>ショウガッコウ</t>
    </rPh>
    <phoneticPr fontId="2"/>
  </si>
  <si>
    <t>東大分小学校</t>
    <rPh sb="0" eb="1">
      <t>ヒガシ</t>
    </rPh>
    <rPh sb="1" eb="3">
      <t>オオイタ</t>
    </rPh>
    <phoneticPr fontId="2"/>
  </si>
  <si>
    <t>日岡小学校</t>
  </si>
  <si>
    <t>桃園小学校</t>
  </si>
  <si>
    <t>津留小学校</t>
  </si>
  <si>
    <t>舞鶴小学校</t>
    <rPh sb="0" eb="5">
      <t>マイヅルショウガッコウ</t>
    </rPh>
    <phoneticPr fontId="2"/>
  </si>
  <si>
    <t>明野西小学校</t>
  </si>
  <si>
    <t>明野東小学校</t>
  </si>
  <si>
    <t>明野北小学校</t>
  </si>
  <si>
    <t>三佐小学校</t>
  </si>
  <si>
    <t>鶴崎小学校</t>
  </si>
  <si>
    <t>別保小学校</t>
    <rPh sb="0" eb="2">
      <t>ベッポ</t>
    </rPh>
    <phoneticPr fontId="2"/>
  </si>
  <si>
    <t>明治小学校</t>
  </si>
  <si>
    <t>明治北小学校</t>
  </si>
  <si>
    <t>高田小学校</t>
  </si>
  <si>
    <t>合計（税込）④</t>
    <rPh sb="0" eb="2">
      <t>ゴウケイ</t>
    </rPh>
    <rPh sb="3" eb="5">
      <t>ゼイコミ</t>
    </rPh>
    <phoneticPr fontId="2"/>
  </si>
  <si>
    <t>積算金額（円）</t>
    <rPh sb="0" eb="2">
      <t>セキサン</t>
    </rPh>
    <rPh sb="2" eb="4">
      <t>キンガク</t>
    </rPh>
    <rPh sb="5" eb="6">
      <t>エン</t>
    </rPh>
    <phoneticPr fontId="2"/>
  </si>
  <si>
    <t>・内訳の単価は契約希望単価（課税事業者にあっては消費税相当額を含むもの）とし、小数点第2位未満を切り捨てたものを適用すること。
・基本料金の小数点第2位未満は切り捨てとする。
・合計（税込）④に110分の100を乗じて得た額（1円未満切り上げ）を記載すること。</t>
    <rPh sb="1" eb="3">
      <t>ウチワケ</t>
    </rPh>
    <rPh sb="4" eb="6">
      <t>タンカ</t>
    </rPh>
    <rPh sb="7" eb="9">
      <t>ケイヤク</t>
    </rPh>
    <rPh sb="9" eb="11">
      <t>キボウ</t>
    </rPh>
    <rPh sb="11" eb="13">
      <t>タンカ</t>
    </rPh>
    <rPh sb="14" eb="16">
      <t>カゼイ</t>
    </rPh>
    <rPh sb="16" eb="19">
      <t>ジギョウシャ</t>
    </rPh>
    <rPh sb="24" eb="27">
      <t>ショウヒゼイ</t>
    </rPh>
    <rPh sb="27" eb="30">
      <t>ソウトウガク</t>
    </rPh>
    <rPh sb="31" eb="32">
      <t>フク</t>
    </rPh>
    <rPh sb="39" eb="42">
      <t>ショウスウテン</t>
    </rPh>
    <rPh sb="42" eb="43">
      <t>ダイ</t>
    </rPh>
    <rPh sb="44" eb="45">
      <t>イ</t>
    </rPh>
    <rPh sb="48" eb="49">
      <t>キ</t>
    </rPh>
    <rPh sb="50" eb="51">
      <t>ス</t>
    </rPh>
    <rPh sb="56" eb="58">
      <t>テキヨウ</t>
    </rPh>
    <rPh sb="65" eb="67">
      <t>キホン</t>
    </rPh>
    <rPh sb="67" eb="69">
      <t>リョウキン</t>
    </rPh>
    <rPh sb="70" eb="73">
      <t>ショウスウテン</t>
    </rPh>
    <rPh sb="73" eb="74">
      <t>ダイ</t>
    </rPh>
    <rPh sb="75" eb="76">
      <t>イ</t>
    </rPh>
    <rPh sb="76" eb="78">
      <t>ミマン</t>
    </rPh>
    <rPh sb="79" eb="80">
      <t>キ</t>
    </rPh>
    <rPh sb="81" eb="82">
      <t>ス</t>
    </rPh>
    <rPh sb="100" eb="101">
      <t>ブン</t>
    </rPh>
    <rPh sb="106" eb="107">
      <t>ジョウ</t>
    </rPh>
    <rPh sb="109" eb="110">
      <t>エ</t>
    </rPh>
    <rPh sb="111" eb="112">
      <t>ガク</t>
    </rPh>
    <rPh sb="114" eb="117">
      <t>エンミマン</t>
    </rPh>
    <rPh sb="117" eb="118">
      <t>キ</t>
    </rPh>
    <rPh sb="119" eb="120">
      <t>ア</t>
    </rPh>
    <rPh sb="123" eb="125">
      <t>キサイ</t>
    </rPh>
    <phoneticPr fontId="2"/>
  </si>
  <si>
    <r>
      <t>　　</t>
    </r>
    <r>
      <rPr>
        <b/>
        <u/>
        <sz val="11"/>
        <color indexed="8"/>
        <rFont val="ＭＳ Ｐゴシック"/>
        <family val="3"/>
        <charset val="128"/>
      </rPr>
      <t>※下記への記入及び代表者印の押印を必ずすること。</t>
    </r>
  </si>
  <si>
    <t>入札金額について上記のとおり計算します。</t>
  </si>
  <si>
    <t>住所　　　　　　　　　　　　　　　　　　　　　　　　　　　　</t>
  </si>
  <si>
    <t>商号又は名称</t>
  </si>
  <si>
    <r>
      <t xml:space="preserve">注１：基本料金の計算にあたって、「契約電力」（Ａ）欄は令和2年10月から令和3年9月までの実績値である。
</t>
    </r>
    <r>
      <rPr>
        <sz val="11"/>
        <color indexed="8"/>
        <rFont val="ＭＳ Ｐゴシック"/>
        <family val="3"/>
        <charset val="128"/>
      </rPr>
      <t xml:space="preserve">
注２：力率調整以外の調整を設定する場合には調整料金に調整額を記載し、施設毎合計に反映させること。
　　 併せて、別紙として、調整料金の説明、計算式等を記載したものを任意様式にて＜調整料金内訳＞を添付すること。
　　 調整料金の計算方法は任意として端数処理は上述の条件に従うこと。
　　 なお、割引の場合は負（－）の値を、割増の場合は正（＋）の値を、調整額の設定を行わない場合には、０を記入すること。
     区分に追加又は削除を要する場合は、適宜追加又は削除をすること。 
　　・「夏季」とは7月1日から9月30日までの期間をいいます。「その他季」とは「夏季」以外の期間をいいます。　　　　　　　　　　　　　　　　　　　　　　　　　　　　　　　　　　　　　　　　　　　　　　　</t>
    </r>
    <phoneticPr fontId="2"/>
  </si>
  <si>
    <t>代表者氏名　　　　　　　　　　　　　　　　　　　　　　　印</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</si>
</sst>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_ "/>
  </numFmts>
  <fonts count="11"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rgb="FF000000"/>
      <name val="ＭＳ Ｐゴシック"/>
      <family val="2"/>
      <charset val="1"/>
    </font>
    <font>
      <sz val="11"/>
      <color theme="1"/>
      <name val="ＭＳ Ｐゴシック"/>
      <family val="3"/>
      <charset val="128"/>
    </font>
    <font>
      <b/>
      <sz val="13"/>
      <color indexed="8"/>
      <name val="ＭＳ Ｐゴシック"/>
      <family val="3"/>
      <charset val="128"/>
    </font>
    <font>
      <sz val="11"/>
      <color indexed="8"/>
      <name val="ＭＳ Ｐゴシック"/>
      <family val="3"/>
      <charset val="128"/>
    </font>
    <font>
      <u/>
      <sz val="11"/>
      <color indexed="8"/>
      <name val="ＭＳ Ｐゴシック"/>
      <family val="3"/>
      <charset val="128"/>
    </font>
    <font>
      <b/>
      <u/>
      <sz val="11"/>
      <color indexed="8"/>
      <name val="ＭＳ Ｐゴシック"/>
      <family val="3"/>
      <charset val="128"/>
    </font>
    <font>
      <b/>
      <sz val="11"/>
      <color theme="1"/>
      <name val="ＭＳ Ｐゴシック"/>
      <family val="3"/>
      <charset val="128"/>
    </font>
    <font>
      <u/>
      <sz val="11"/>
      <color theme="1"/>
      <name val="ＭＳ Ｐゴシック"/>
      <family val="3"/>
      <charset val="128"/>
    </font>
  </fonts>
  <fills count="3">
    <fill>
      <patternFill patternType="none"/>
    </fill>
    <fill>
      <patternFill patternType="gray125"/>
    </fill>
    <fill>
      <patternFill patternType="solid">
        <fgColor theme="0"/>
        <bgColor indexed="64"/>
      </patternFill>
    </fill>
  </fills>
  <borders count="21">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3" fillId="0" borderId="0"/>
  </cellStyleXfs>
  <cellXfs count="68">
    <xf numFmtId="0" fontId="0" fillId="0" borderId="0" xfId="0">
      <alignment vertical="center"/>
    </xf>
    <xf numFmtId="4" fontId="4" fillId="0" borderId="6" xfId="2" applyNumberFormat="1" applyFont="1" applyBorder="1" applyAlignment="1">
      <alignment horizontal="right" vertical="center"/>
    </xf>
    <xf numFmtId="4" fontId="4" fillId="0" borderId="2" xfId="2" applyNumberFormat="1" applyFont="1" applyBorder="1" applyAlignment="1">
      <alignment horizontal="right" vertical="center"/>
    </xf>
    <xf numFmtId="4" fontId="4" fillId="0" borderId="10" xfId="2" applyNumberFormat="1" applyFont="1" applyBorder="1" applyAlignment="1">
      <alignment horizontal="right" vertical="center"/>
    </xf>
    <xf numFmtId="0" fontId="7" fillId="0" borderId="0" xfId="0" applyFont="1" applyAlignment="1">
      <alignment vertical="top"/>
    </xf>
    <xf numFmtId="0" fontId="6" fillId="0" borderId="0" xfId="0" applyFont="1">
      <alignment vertical="center"/>
    </xf>
    <xf numFmtId="0" fontId="4" fillId="0" borderId="0" xfId="0" applyFont="1">
      <alignment vertical="center"/>
    </xf>
    <xf numFmtId="0" fontId="4" fillId="0" borderId="2" xfId="0" applyFont="1" applyBorder="1" applyAlignment="1">
      <alignment horizontal="center" vertical="center"/>
    </xf>
    <xf numFmtId="0" fontId="4" fillId="0" borderId="1" xfId="0" applyFont="1" applyBorder="1" applyAlignment="1">
      <alignment horizontal="center" vertical="center" wrapText="1"/>
    </xf>
    <xf numFmtId="0" fontId="4" fillId="0" borderId="6" xfId="0" applyFont="1" applyBorder="1">
      <alignment vertical="center"/>
    </xf>
    <xf numFmtId="4" fontId="4" fillId="0" borderId="6" xfId="0" applyNumberFormat="1" applyFont="1" applyBorder="1" applyProtection="1">
      <alignment vertical="center"/>
      <protection hidden="1"/>
    </xf>
    <xf numFmtId="0" fontId="4" fillId="0" borderId="10" xfId="0" applyFont="1" applyBorder="1">
      <alignment vertical="center"/>
    </xf>
    <xf numFmtId="4" fontId="4" fillId="0" borderId="10" xfId="0" applyNumberFormat="1" applyFont="1" applyBorder="1" applyProtection="1">
      <alignment vertical="center"/>
      <protection hidden="1"/>
    </xf>
    <xf numFmtId="38" fontId="4" fillId="0" borderId="0" xfId="0" applyNumberFormat="1" applyFont="1">
      <alignment vertical="center"/>
    </xf>
    <xf numFmtId="3" fontId="4" fillId="0" borderId="17" xfId="0" applyNumberFormat="1" applyFont="1" applyBorder="1" applyAlignment="1">
      <alignment horizontal="right" vertical="center"/>
    </xf>
    <xf numFmtId="38" fontId="4" fillId="0" borderId="17" xfId="1" applyFont="1" applyBorder="1" applyAlignment="1">
      <alignment horizontal="right" vertical="center"/>
    </xf>
    <xf numFmtId="4" fontId="4" fillId="0" borderId="6" xfId="2" applyNumberFormat="1" applyFont="1" applyBorder="1" applyAlignment="1" applyProtection="1">
      <alignment horizontal="right" vertical="center"/>
      <protection locked="0"/>
    </xf>
    <xf numFmtId="4" fontId="4" fillId="0" borderId="2" xfId="2" applyNumberFormat="1" applyFont="1" applyBorder="1" applyAlignment="1" applyProtection="1">
      <alignment horizontal="right" vertical="center"/>
      <protection locked="0"/>
    </xf>
    <xf numFmtId="4" fontId="4" fillId="0" borderId="0" xfId="2" applyNumberFormat="1" applyFont="1" applyBorder="1" applyAlignment="1">
      <alignment horizontal="right" vertical="center"/>
    </xf>
    <xf numFmtId="0" fontId="6" fillId="0" borderId="0" xfId="0" applyFont="1" applyBorder="1" applyAlignment="1" applyProtection="1">
      <alignment horizontal="left" vertical="center"/>
      <protection locked="0"/>
    </xf>
    <xf numFmtId="0" fontId="4" fillId="0" borderId="15" xfId="0" applyFont="1" applyBorder="1" applyAlignment="1">
      <alignment horizontal="center" vertical="center"/>
    </xf>
    <xf numFmtId="0" fontId="4" fillId="0" borderId="16" xfId="0" applyFont="1" applyBorder="1" applyAlignment="1">
      <alignment horizontal="center" vertical="center"/>
    </xf>
    <xf numFmtId="0" fontId="9" fillId="0" borderId="15" xfId="0" applyFont="1" applyBorder="1" applyAlignment="1">
      <alignment horizontal="center" vertical="center"/>
    </xf>
    <xf numFmtId="0" fontId="9" fillId="0" borderId="16" xfId="0" applyFont="1" applyBorder="1" applyAlignment="1">
      <alignment horizontal="center" vertical="center"/>
    </xf>
    <xf numFmtId="0" fontId="4" fillId="0" borderId="18" xfId="0" applyFont="1" applyBorder="1" applyAlignment="1">
      <alignment horizontal="left" vertical="center" wrapText="1"/>
    </xf>
    <xf numFmtId="0" fontId="4" fillId="0" borderId="19" xfId="0" applyFont="1" applyBorder="1" applyAlignment="1">
      <alignment horizontal="left" vertical="center" wrapText="1"/>
    </xf>
    <xf numFmtId="0" fontId="4" fillId="0" borderId="20" xfId="0" applyFont="1" applyBorder="1" applyAlignment="1">
      <alignment horizontal="left" vertical="center" wrapText="1"/>
    </xf>
    <xf numFmtId="0" fontId="5" fillId="0" borderId="0" xfId="0" applyFont="1" applyBorder="1" applyAlignment="1">
      <alignment horizontal="left" vertical="center" wrapText="1"/>
    </xf>
    <xf numFmtId="0" fontId="10" fillId="0" borderId="0" xfId="0" applyFont="1" applyAlignment="1">
      <alignment horizontal="right" vertical="center"/>
    </xf>
    <xf numFmtId="176" fontId="4" fillId="0" borderId="6" xfId="0" applyNumberFormat="1" applyFont="1" applyBorder="1" applyAlignment="1" applyProtection="1">
      <alignment horizontal="center" vertical="center"/>
      <protection locked="0"/>
    </xf>
    <xf numFmtId="176" fontId="4" fillId="0" borderId="10" xfId="0" applyNumberFormat="1" applyFont="1" applyBorder="1" applyAlignment="1" applyProtection="1">
      <alignment horizontal="center" vertical="center"/>
      <protection locked="0"/>
    </xf>
    <xf numFmtId="3" fontId="4" fillId="0" borderId="12" xfId="0" applyNumberFormat="1" applyFont="1" applyBorder="1" applyAlignment="1" applyProtection="1">
      <alignment horizontal="right" vertical="center"/>
      <protection locked="0"/>
    </xf>
    <xf numFmtId="3" fontId="4" fillId="0" borderId="13" xfId="0" applyNumberFormat="1" applyFont="1" applyBorder="1" applyAlignment="1" applyProtection="1">
      <alignment horizontal="right" vertical="center"/>
      <protection locked="0"/>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4" fillId="0" borderId="5"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2" borderId="5" xfId="0" applyFont="1" applyFill="1" applyBorder="1" applyAlignment="1">
      <alignment horizontal="center" vertical="center"/>
    </xf>
    <xf numFmtId="0" fontId="4" fillId="2" borderId="9" xfId="0" applyFont="1" applyFill="1" applyBorder="1" applyAlignment="1">
      <alignment horizontal="center" vertical="center"/>
    </xf>
    <xf numFmtId="4" fontId="4" fillId="2" borderId="5" xfId="0" applyNumberFormat="1" applyFont="1" applyFill="1" applyBorder="1" applyAlignment="1" applyProtection="1">
      <alignment horizontal="center" vertical="center"/>
      <protection locked="0"/>
    </xf>
    <xf numFmtId="4" fontId="4" fillId="2" borderId="9" xfId="0" applyNumberFormat="1" applyFont="1" applyFill="1" applyBorder="1" applyAlignment="1" applyProtection="1">
      <alignment horizontal="center" vertical="center"/>
      <protection locked="0"/>
    </xf>
    <xf numFmtId="40" fontId="4" fillId="0" borderId="5" xfId="1" applyNumberFormat="1" applyFont="1" applyBorder="1" applyAlignment="1">
      <alignment horizontal="right" vertical="center"/>
    </xf>
    <xf numFmtId="40" fontId="4" fillId="0" borderId="9" xfId="1" applyNumberFormat="1" applyFont="1" applyBorder="1" applyAlignment="1">
      <alignment horizontal="right" vertical="center"/>
    </xf>
    <xf numFmtId="4" fontId="4" fillId="0" borderId="5" xfId="0" applyNumberFormat="1" applyFont="1" applyBorder="1" applyAlignment="1">
      <alignment horizontal="right" vertical="center"/>
    </xf>
    <xf numFmtId="4" fontId="4" fillId="0" borderId="9" xfId="0" applyNumberFormat="1" applyFont="1" applyBorder="1" applyAlignment="1">
      <alignment horizontal="right" vertical="center"/>
    </xf>
    <xf numFmtId="4" fontId="4" fillId="0" borderId="5" xfId="0" applyNumberFormat="1" applyFont="1" applyBorder="1" applyAlignment="1" applyProtection="1">
      <alignment horizontal="center" vertical="center"/>
      <protection locked="0"/>
    </xf>
    <xf numFmtId="4" fontId="4" fillId="0" borderId="9" xfId="0" applyNumberFormat="1" applyFont="1" applyBorder="1" applyAlignment="1" applyProtection="1">
      <alignment horizontal="center" vertical="center"/>
      <protection locked="0"/>
    </xf>
    <xf numFmtId="3" fontId="4" fillId="0" borderId="7" xfId="0" applyNumberFormat="1" applyFont="1" applyBorder="1" applyAlignment="1" applyProtection="1">
      <alignment horizontal="right" vertical="center"/>
      <protection locked="0"/>
    </xf>
    <xf numFmtId="3" fontId="4" fillId="0" borderId="11" xfId="0" applyNumberFormat="1" applyFont="1" applyBorder="1" applyAlignment="1" applyProtection="1">
      <alignment horizontal="right" vertical="center"/>
      <protection locked="0"/>
    </xf>
    <xf numFmtId="0" fontId="4" fillId="0" borderId="5" xfId="0" applyFont="1" applyFill="1" applyBorder="1" applyAlignment="1">
      <alignment horizontal="center" vertical="center" shrinkToFit="1"/>
    </xf>
    <xf numFmtId="0" fontId="4" fillId="0" borderId="9" xfId="0" applyFont="1" applyFill="1" applyBorder="1" applyAlignment="1">
      <alignment horizontal="center" vertical="center" shrinkToFit="1"/>
    </xf>
    <xf numFmtId="0" fontId="4" fillId="0" borderId="5" xfId="0" applyFont="1" applyBorder="1" applyAlignment="1">
      <alignment horizontal="center" vertical="center"/>
    </xf>
    <xf numFmtId="0" fontId="4" fillId="0" borderId="9" xfId="0" applyFont="1" applyBorder="1" applyAlignment="1">
      <alignment horizontal="center" vertical="center"/>
    </xf>
    <xf numFmtId="4" fontId="4" fillId="0" borderId="6" xfId="0" applyNumberFormat="1" applyFont="1" applyBorder="1" applyAlignment="1">
      <alignment horizontal="right" vertical="center"/>
    </xf>
    <xf numFmtId="4" fontId="4" fillId="0" borderId="10" xfId="0" applyNumberFormat="1" applyFont="1" applyBorder="1" applyAlignment="1">
      <alignment horizontal="right" vertical="center"/>
    </xf>
    <xf numFmtId="4" fontId="4" fillId="0" borderId="1" xfId="0" applyNumberFormat="1" applyFont="1" applyBorder="1" applyAlignment="1">
      <alignment horizontal="right" vertical="center"/>
    </xf>
    <xf numFmtId="4" fontId="4" fillId="0" borderId="14" xfId="0" applyNumberFormat="1" applyFont="1" applyBorder="1" applyAlignment="1">
      <alignment horizontal="right" vertical="center"/>
    </xf>
    <xf numFmtId="0" fontId="4" fillId="0" borderId="5" xfId="0" applyFont="1" applyFill="1" applyBorder="1" applyAlignment="1">
      <alignment horizontal="center" vertical="center"/>
    </xf>
    <xf numFmtId="0" fontId="4" fillId="0" borderId="9" xfId="0" applyFont="1" applyFill="1" applyBorder="1" applyAlignment="1">
      <alignment horizontal="center" vertical="center"/>
    </xf>
    <xf numFmtId="4" fontId="4" fillId="0" borderId="6" xfId="0" applyNumberFormat="1" applyFont="1" applyBorder="1" applyAlignment="1" applyProtection="1">
      <alignment horizontal="center" vertical="center"/>
      <protection locked="0"/>
    </xf>
    <xf numFmtId="4" fontId="4" fillId="0" borderId="10" xfId="0" applyNumberFormat="1" applyFont="1" applyBorder="1" applyAlignment="1" applyProtection="1">
      <alignment horizontal="center" vertical="center"/>
      <protection locked="0"/>
    </xf>
    <xf numFmtId="4" fontId="4" fillId="0" borderId="1" xfId="0" applyNumberFormat="1" applyFont="1" applyBorder="1" applyAlignment="1" applyProtection="1">
      <alignment horizontal="center" vertical="center"/>
      <protection locked="0"/>
    </xf>
    <xf numFmtId="4" fontId="4" fillId="2" borderId="0" xfId="0" applyNumberFormat="1" applyFont="1" applyFill="1" applyBorder="1" applyAlignment="1">
      <alignment horizontal="center" vertical="center"/>
    </xf>
    <xf numFmtId="0" fontId="4" fillId="0" borderId="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wrapText="1"/>
    </xf>
  </cellXfs>
  <cellStyles count="3">
    <cellStyle name="桁区切り" xfId="1" builtinId="6"/>
    <cellStyle name="標準" xfId="0" builtinId="0"/>
    <cellStyle name="標準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V69"/>
  <sheetViews>
    <sheetView tabSelected="1" view="pageBreakPreview" topLeftCell="A48" zoomScale="85" zoomScaleNormal="100" zoomScaleSheetLayoutView="85" workbookViewId="0">
      <pane xSplit="2" topLeftCell="C1" activePane="topRight" state="frozen"/>
      <selection pane="topRight" activeCell="C58" sqref="C58:C59"/>
    </sheetView>
  </sheetViews>
  <sheetFormatPr defaultRowHeight="13.2" x14ac:dyDescent="0.45"/>
  <cols>
    <col min="1" max="1" width="4.09765625" style="6" customWidth="1"/>
    <col min="2" max="2" width="19.09765625" style="6" customWidth="1"/>
    <col min="3" max="3" width="6.69921875" style="6" customWidth="1"/>
    <col min="4" max="4" width="8.19921875" style="6" customWidth="1"/>
    <col min="5" max="5" width="11.8984375" style="6" customWidth="1"/>
    <col min="6" max="6" width="8" style="6" customWidth="1"/>
    <col min="7" max="7" width="9.796875" style="6" customWidth="1"/>
    <col min="8" max="8" width="8.796875" style="6"/>
    <col min="9" max="9" width="10.8984375" style="6" customWidth="1"/>
    <col min="10" max="10" width="12.09765625" style="6" customWidth="1"/>
    <col min="11" max="11" width="13.69921875" style="6" customWidth="1"/>
    <col min="12" max="12" width="15.296875" style="6" customWidth="1"/>
    <col min="13" max="13" width="8.796875" style="6"/>
    <col min="14" max="14" width="8.296875" style="6" bestFit="1" customWidth="1"/>
    <col min="15" max="19" width="8.796875" style="6"/>
    <col min="20" max="20" width="12.19921875" style="6" bestFit="1" customWidth="1"/>
    <col min="21" max="16384" width="8.796875" style="6"/>
  </cols>
  <sheetData>
    <row r="1" spans="1:22" x14ac:dyDescent="0.45">
      <c r="A1" s="6" t="s">
        <v>0</v>
      </c>
    </row>
    <row r="2" spans="1:22" ht="19.5" customHeight="1" x14ac:dyDescent="0.45">
      <c r="A2" s="63" t="s">
        <v>1</v>
      </c>
      <c r="B2" s="65" t="s">
        <v>2</v>
      </c>
      <c r="C2" s="65" t="s">
        <v>3</v>
      </c>
      <c r="D2" s="65"/>
      <c r="E2" s="65"/>
      <c r="F2" s="65" t="s">
        <v>4</v>
      </c>
      <c r="G2" s="65"/>
      <c r="H2" s="65"/>
      <c r="I2" s="65"/>
      <c r="J2" s="65"/>
      <c r="K2" s="7" t="s">
        <v>5</v>
      </c>
      <c r="L2" s="67" t="s">
        <v>6</v>
      </c>
    </row>
    <row r="3" spans="1:22" ht="56.25" customHeight="1" thickBot="1" x14ac:dyDescent="0.5">
      <c r="A3" s="64"/>
      <c r="B3" s="66"/>
      <c r="C3" s="8" t="s">
        <v>7</v>
      </c>
      <c r="D3" s="8" t="s">
        <v>8</v>
      </c>
      <c r="E3" s="8" t="s">
        <v>9</v>
      </c>
      <c r="F3" s="8" t="s">
        <v>10</v>
      </c>
      <c r="G3" s="8" t="s">
        <v>11</v>
      </c>
      <c r="H3" s="8" t="s">
        <v>12</v>
      </c>
      <c r="I3" s="8" t="s">
        <v>13</v>
      </c>
      <c r="J3" s="8" t="s">
        <v>14</v>
      </c>
      <c r="K3" s="8" t="s">
        <v>15</v>
      </c>
      <c r="L3" s="63"/>
    </row>
    <row r="4" spans="1:22" ht="18" customHeight="1" x14ac:dyDescent="0.45">
      <c r="A4" s="33">
        <v>1</v>
      </c>
      <c r="B4" s="35" t="s">
        <v>16</v>
      </c>
      <c r="C4" s="37">
        <v>221</v>
      </c>
      <c r="D4" s="39"/>
      <c r="E4" s="41">
        <f>ROUNDDOWN(C4*D4*12*0.85,2)</f>
        <v>0</v>
      </c>
      <c r="F4" s="9" t="s">
        <v>17</v>
      </c>
      <c r="G4" s="1">
        <v>65340</v>
      </c>
      <c r="H4" s="16"/>
      <c r="I4" s="10">
        <f>SUM(G4*H4,0)</f>
        <v>0</v>
      </c>
      <c r="J4" s="43">
        <f>SUM(I4:I5)</f>
        <v>0</v>
      </c>
      <c r="K4" s="45">
        <v>0</v>
      </c>
      <c r="L4" s="47">
        <f>ROUNDDOWN(E4+J4+K4,0)</f>
        <v>0</v>
      </c>
      <c r="U4" s="62"/>
      <c r="V4" s="18"/>
    </row>
    <row r="5" spans="1:22" ht="15.75" customHeight="1" thickBot="1" x14ac:dyDescent="0.5">
      <c r="A5" s="34"/>
      <c r="B5" s="36"/>
      <c r="C5" s="38"/>
      <c r="D5" s="40"/>
      <c r="E5" s="42"/>
      <c r="F5" s="11" t="s">
        <v>18</v>
      </c>
      <c r="G5" s="2">
        <v>142176</v>
      </c>
      <c r="H5" s="17"/>
      <c r="I5" s="12">
        <f>SUM(G5*H5,0)</f>
        <v>0</v>
      </c>
      <c r="J5" s="44"/>
      <c r="K5" s="46"/>
      <c r="L5" s="48"/>
      <c r="N5" s="13"/>
      <c r="U5" s="62"/>
      <c r="V5" s="18"/>
    </row>
    <row r="6" spans="1:22" ht="15.75" customHeight="1" x14ac:dyDescent="0.45">
      <c r="A6" s="33">
        <v>2</v>
      </c>
      <c r="B6" s="35" t="s">
        <v>19</v>
      </c>
      <c r="C6" s="37">
        <v>73</v>
      </c>
      <c r="D6" s="39"/>
      <c r="E6" s="41">
        <f>ROUNDDOWN(C6*D6*12*0.85,2)</f>
        <v>0</v>
      </c>
      <c r="F6" s="9" t="s">
        <v>17</v>
      </c>
      <c r="G6" s="1">
        <v>20284</v>
      </c>
      <c r="H6" s="16"/>
      <c r="I6" s="10">
        <f>SUM(G6*H6,0)</f>
        <v>0</v>
      </c>
      <c r="J6" s="43">
        <f>SUM(I6:I7)</f>
        <v>0</v>
      </c>
      <c r="K6" s="45">
        <v>0</v>
      </c>
      <c r="L6" s="47">
        <f>ROUNDDOWN(E6+J6+K6,0)</f>
        <v>0</v>
      </c>
      <c r="N6" s="13"/>
      <c r="U6" s="62"/>
      <c r="V6" s="18"/>
    </row>
    <row r="7" spans="1:22" ht="15.75" customHeight="1" thickBot="1" x14ac:dyDescent="0.5">
      <c r="A7" s="34"/>
      <c r="B7" s="36"/>
      <c r="C7" s="38"/>
      <c r="D7" s="40"/>
      <c r="E7" s="42"/>
      <c r="F7" s="11" t="s">
        <v>18</v>
      </c>
      <c r="G7" s="2">
        <v>60570</v>
      </c>
      <c r="H7" s="17"/>
      <c r="I7" s="12">
        <f t="shared" ref="I7:I59" si="0">SUM(G7*H7,0)</f>
        <v>0</v>
      </c>
      <c r="J7" s="44"/>
      <c r="K7" s="46"/>
      <c r="L7" s="48"/>
      <c r="N7" s="13"/>
      <c r="U7" s="62"/>
      <c r="V7" s="18"/>
    </row>
    <row r="8" spans="1:22" ht="18" customHeight="1" x14ac:dyDescent="0.45">
      <c r="A8" s="33">
        <v>3</v>
      </c>
      <c r="B8" s="35" t="s">
        <v>20</v>
      </c>
      <c r="C8" s="37">
        <v>110</v>
      </c>
      <c r="D8" s="39"/>
      <c r="E8" s="41">
        <f>ROUNDDOWN(C8*D8*12*0.85,2)</f>
        <v>0</v>
      </c>
      <c r="F8" s="9" t="s">
        <v>17</v>
      </c>
      <c r="G8" s="1">
        <v>44275</v>
      </c>
      <c r="H8" s="16"/>
      <c r="I8" s="10">
        <f t="shared" si="0"/>
        <v>0</v>
      </c>
      <c r="J8" s="53">
        <f>SUM(I8:I9)</f>
        <v>0</v>
      </c>
      <c r="K8" s="59">
        <v>0</v>
      </c>
      <c r="L8" s="31">
        <f>ROUNDDOWN(E8+J8+K8,0)</f>
        <v>0</v>
      </c>
    </row>
    <row r="9" spans="1:22" ht="18" customHeight="1" thickBot="1" x14ac:dyDescent="0.5">
      <c r="A9" s="34"/>
      <c r="B9" s="58"/>
      <c r="C9" s="38"/>
      <c r="D9" s="40"/>
      <c r="E9" s="42"/>
      <c r="F9" s="11" t="s">
        <v>18</v>
      </c>
      <c r="G9" s="2">
        <v>124038</v>
      </c>
      <c r="H9" s="17"/>
      <c r="I9" s="12">
        <f t="shared" si="0"/>
        <v>0</v>
      </c>
      <c r="J9" s="54"/>
      <c r="K9" s="60"/>
      <c r="L9" s="32"/>
      <c r="N9" s="13"/>
    </row>
    <row r="10" spans="1:22" ht="18" customHeight="1" x14ac:dyDescent="0.45">
      <c r="A10" s="33">
        <v>4</v>
      </c>
      <c r="B10" s="35" t="s">
        <v>21</v>
      </c>
      <c r="C10" s="37">
        <v>134</v>
      </c>
      <c r="D10" s="39"/>
      <c r="E10" s="41">
        <f>ROUNDDOWN(C10*D10*12*0.85,2)</f>
        <v>0</v>
      </c>
      <c r="F10" s="9" t="s">
        <v>17</v>
      </c>
      <c r="G10" s="1">
        <v>51998</v>
      </c>
      <c r="H10" s="16"/>
      <c r="I10" s="10">
        <f t="shared" si="0"/>
        <v>0</v>
      </c>
      <c r="J10" s="53">
        <f>SUM(I10:I11)</f>
        <v>0</v>
      </c>
      <c r="K10" s="59">
        <v>0</v>
      </c>
      <c r="L10" s="31">
        <f>ROUNDDOWN(E10+J10+K10,0)</f>
        <v>0</v>
      </c>
    </row>
    <row r="11" spans="1:22" ht="18" customHeight="1" thickBot="1" x14ac:dyDescent="0.5">
      <c r="A11" s="34"/>
      <c r="B11" s="58"/>
      <c r="C11" s="38"/>
      <c r="D11" s="40"/>
      <c r="E11" s="42"/>
      <c r="F11" s="11" t="s">
        <v>18</v>
      </c>
      <c r="G11" s="2">
        <v>136959</v>
      </c>
      <c r="H11" s="17"/>
      <c r="I11" s="12">
        <f t="shared" si="0"/>
        <v>0</v>
      </c>
      <c r="J11" s="54"/>
      <c r="K11" s="60"/>
      <c r="L11" s="32"/>
      <c r="N11" s="13"/>
    </row>
    <row r="12" spans="1:22" ht="18" customHeight="1" x14ac:dyDescent="0.45">
      <c r="A12" s="33">
        <v>5</v>
      </c>
      <c r="B12" s="35" t="s">
        <v>22</v>
      </c>
      <c r="C12" s="37">
        <v>84</v>
      </c>
      <c r="D12" s="39"/>
      <c r="E12" s="41">
        <f>ROUNDDOWN(C12*D12*12*0.85,2)</f>
        <v>0</v>
      </c>
      <c r="F12" s="9" t="s">
        <v>17</v>
      </c>
      <c r="G12" s="1">
        <v>34793</v>
      </c>
      <c r="H12" s="16"/>
      <c r="I12" s="10">
        <f t="shared" si="0"/>
        <v>0</v>
      </c>
      <c r="J12" s="53">
        <f>SUM(I12:I13)</f>
        <v>0</v>
      </c>
      <c r="K12" s="59">
        <v>0</v>
      </c>
      <c r="L12" s="31">
        <f>ROUNDDOWN(E12+J12+K12,0)</f>
        <v>0</v>
      </c>
    </row>
    <row r="13" spans="1:22" ht="18" customHeight="1" thickBot="1" x14ac:dyDescent="0.5">
      <c r="A13" s="34"/>
      <c r="B13" s="58"/>
      <c r="C13" s="38"/>
      <c r="D13" s="40"/>
      <c r="E13" s="42"/>
      <c r="F13" s="11" t="s">
        <v>18</v>
      </c>
      <c r="G13" s="2">
        <v>100626</v>
      </c>
      <c r="H13" s="17"/>
      <c r="I13" s="12">
        <f t="shared" si="0"/>
        <v>0</v>
      </c>
      <c r="J13" s="54"/>
      <c r="K13" s="60"/>
      <c r="L13" s="32"/>
      <c r="N13" s="13"/>
    </row>
    <row r="14" spans="1:22" ht="18" customHeight="1" x14ac:dyDescent="0.45">
      <c r="A14" s="33">
        <v>6</v>
      </c>
      <c r="B14" s="35" t="s">
        <v>23</v>
      </c>
      <c r="C14" s="37">
        <v>161</v>
      </c>
      <c r="D14" s="39"/>
      <c r="E14" s="41">
        <f>ROUNDDOWN(C14*D14*12*0.85,2)</f>
        <v>0</v>
      </c>
      <c r="F14" s="9" t="s">
        <v>17</v>
      </c>
      <c r="G14" s="1">
        <v>62532</v>
      </c>
      <c r="H14" s="16"/>
      <c r="I14" s="10">
        <f t="shared" si="0"/>
        <v>0</v>
      </c>
      <c r="J14" s="53">
        <f>SUM(I14:I15)</f>
        <v>0</v>
      </c>
      <c r="K14" s="59">
        <v>0</v>
      </c>
      <c r="L14" s="31">
        <f>ROUNDDOWN(E14+J14+K14,0)</f>
        <v>0</v>
      </c>
    </row>
    <row r="15" spans="1:22" ht="18" customHeight="1" thickBot="1" x14ac:dyDescent="0.5">
      <c r="A15" s="34"/>
      <c r="B15" s="58"/>
      <c r="C15" s="38"/>
      <c r="D15" s="40"/>
      <c r="E15" s="42"/>
      <c r="F15" s="11" t="s">
        <v>18</v>
      </c>
      <c r="G15" s="2">
        <v>179462</v>
      </c>
      <c r="H15" s="17"/>
      <c r="I15" s="12">
        <f t="shared" si="0"/>
        <v>0</v>
      </c>
      <c r="J15" s="55"/>
      <c r="K15" s="61"/>
      <c r="L15" s="32"/>
      <c r="N15" s="13"/>
    </row>
    <row r="16" spans="1:22" ht="18" customHeight="1" x14ac:dyDescent="0.45">
      <c r="A16" s="33">
        <v>7</v>
      </c>
      <c r="B16" s="35" t="s">
        <v>24</v>
      </c>
      <c r="C16" s="37">
        <v>154</v>
      </c>
      <c r="D16" s="39"/>
      <c r="E16" s="41">
        <f>ROUNDDOWN(C16*D16*12*0.85,2)</f>
        <v>0</v>
      </c>
      <c r="F16" s="9" t="s">
        <v>17</v>
      </c>
      <c r="G16" s="1">
        <v>41440</v>
      </c>
      <c r="H16" s="16"/>
      <c r="I16" s="10">
        <f t="shared" si="0"/>
        <v>0</v>
      </c>
      <c r="J16" s="53">
        <f>SUM(I16:I17)</f>
        <v>0</v>
      </c>
      <c r="K16" s="45">
        <v>0</v>
      </c>
      <c r="L16" s="47">
        <f>ROUNDDOWN(E16+J16+K16,0)</f>
        <v>0</v>
      </c>
    </row>
    <row r="17" spans="1:14" ht="18" customHeight="1" thickBot="1" x14ac:dyDescent="0.5">
      <c r="A17" s="34"/>
      <c r="B17" s="58"/>
      <c r="C17" s="38"/>
      <c r="D17" s="40"/>
      <c r="E17" s="42"/>
      <c r="F17" s="11" t="s">
        <v>18</v>
      </c>
      <c r="G17" s="2">
        <v>107993</v>
      </c>
      <c r="H17" s="17"/>
      <c r="I17" s="12">
        <f t="shared" si="0"/>
        <v>0</v>
      </c>
      <c r="J17" s="55"/>
      <c r="K17" s="46"/>
      <c r="L17" s="48"/>
      <c r="N17" s="13"/>
    </row>
    <row r="18" spans="1:14" ht="18" customHeight="1" x14ac:dyDescent="0.45">
      <c r="A18" s="33">
        <v>8</v>
      </c>
      <c r="B18" s="35" t="s">
        <v>25</v>
      </c>
      <c r="C18" s="37">
        <v>67</v>
      </c>
      <c r="D18" s="39"/>
      <c r="E18" s="41">
        <f>ROUNDDOWN(C18*D18*12*0.85,2)</f>
        <v>0</v>
      </c>
      <c r="F18" s="9" t="s">
        <v>17</v>
      </c>
      <c r="G18" s="1">
        <v>28009</v>
      </c>
      <c r="H18" s="16"/>
      <c r="I18" s="10">
        <f t="shared" si="0"/>
        <v>0</v>
      </c>
      <c r="J18" s="53">
        <f>SUM(I18:I19)</f>
        <v>0</v>
      </c>
      <c r="K18" s="29">
        <v>0</v>
      </c>
      <c r="L18" s="31">
        <f>ROUNDDOWN(E18+J18+K18,0)</f>
        <v>0</v>
      </c>
    </row>
    <row r="19" spans="1:14" ht="18" customHeight="1" thickBot="1" x14ac:dyDescent="0.5">
      <c r="A19" s="34"/>
      <c r="B19" s="58"/>
      <c r="C19" s="38"/>
      <c r="D19" s="40"/>
      <c r="E19" s="42"/>
      <c r="F19" s="11" t="s">
        <v>18</v>
      </c>
      <c r="G19" s="2">
        <v>83846</v>
      </c>
      <c r="H19" s="17"/>
      <c r="I19" s="12">
        <f t="shared" si="0"/>
        <v>0</v>
      </c>
      <c r="J19" s="54"/>
      <c r="K19" s="30"/>
      <c r="L19" s="32"/>
      <c r="N19" s="13"/>
    </row>
    <row r="20" spans="1:14" ht="18" customHeight="1" x14ac:dyDescent="0.45">
      <c r="A20" s="33">
        <v>9</v>
      </c>
      <c r="B20" s="57" t="s">
        <v>26</v>
      </c>
      <c r="C20" s="51">
        <v>115</v>
      </c>
      <c r="D20" s="39"/>
      <c r="E20" s="41">
        <f>ROUNDDOWN(C20*D20*12*0.85,2)</f>
        <v>0</v>
      </c>
      <c r="F20" s="9" t="s">
        <v>17</v>
      </c>
      <c r="G20" s="1">
        <v>37165</v>
      </c>
      <c r="H20" s="16"/>
      <c r="I20" s="10">
        <f t="shared" si="0"/>
        <v>0</v>
      </c>
      <c r="J20" s="53">
        <f>SUM(I20:I21)</f>
        <v>0</v>
      </c>
      <c r="K20" s="29">
        <v>0</v>
      </c>
      <c r="L20" s="31">
        <f>ROUNDDOWN(E20+J20+K20,0)</f>
        <v>0</v>
      </c>
    </row>
    <row r="21" spans="1:14" ht="18" customHeight="1" thickBot="1" x14ac:dyDescent="0.5">
      <c r="A21" s="34"/>
      <c r="B21" s="58"/>
      <c r="C21" s="52"/>
      <c r="D21" s="40"/>
      <c r="E21" s="42"/>
      <c r="F21" s="11" t="s">
        <v>18</v>
      </c>
      <c r="G21" s="2">
        <v>126996</v>
      </c>
      <c r="H21" s="17"/>
      <c r="I21" s="12">
        <f t="shared" si="0"/>
        <v>0</v>
      </c>
      <c r="J21" s="54"/>
      <c r="K21" s="30"/>
      <c r="L21" s="32"/>
      <c r="N21" s="13"/>
    </row>
    <row r="22" spans="1:14" ht="18" customHeight="1" x14ac:dyDescent="0.45">
      <c r="A22" s="33">
        <v>10</v>
      </c>
      <c r="B22" s="57" t="s">
        <v>27</v>
      </c>
      <c r="C22" s="51">
        <v>44</v>
      </c>
      <c r="D22" s="39"/>
      <c r="E22" s="41">
        <f t="shared" ref="E22" si="1">ROUNDDOWN(C22*D22*12*0.85,2)</f>
        <v>0</v>
      </c>
      <c r="F22" s="9" t="s">
        <v>17</v>
      </c>
      <c r="G22" s="1">
        <v>19468</v>
      </c>
      <c r="H22" s="16"/>
      <c r="I22" s="10">
        <f t="shared" si="0"/>
        <v>0</v>
      </c>
      <c r="J22" s="53">
        <f>SUM(I22:I23)</f>
        <v>0</v>
      </c>
      <c r="K22" s="29">
        <v>0</v>
      </c>
      <c r="L22" s="31">
        <f>ROUNDDOWN(E22+J22+K22,0)</f>
        <v>0</v>
      </c>
      <c r="N22" s="13"/>
    </row>
    <row r="23" spans="1:14" ht="18" customHeight="1" thickBot="1" x14ac:dyDescent="0.5">
      <c r="A23" s="34"/>
      <c r="B23" s="58"/>
      <c r="C23" s="52"/>
      <c r="D23" s="40"/>
      <c r="E23" s="42"/>
      <c r="F23" s="11" t="s">
        <v>18</v>
      </c>
      <c r="G23" s="2">
        <v>57140</v>
      </c>
      <c r="H23" s="17"/>
      <c r="I23" s="12">
        <f t="shared" si="0"/>
        <v>0</v>
      </c>
      <c r="J23" s="54"/>
      <c r="K23" s="30"/>
      <c r="L23" s="32"/>
      <c r="N23" s="13"/>
    </row>
    <row r="24" spans="1:14" ht="18" customHeight="1" x14ac:dyDescent="0.45">
      <c r="A24" s="33">
        <v>11</v>
      </c>
      <c r="B24" s="57" t="s">
        <v>28</v>
      </c>
      <c r="C24" s="51">
        <v>74</v>
      </c>
      <c r="D24" s="39"/>
      <c r="E24" s="41">
        <f t="shared" ref="E24" si="2">ROUNDDOWN(C24*D24*12*0.85,2)</f>
        <v>0</v>
      </c>
      <c r="F24" s="9" t="s">
        <v>17</v>
      </c>
      <c r="G24" s="1">
        <v>19003</v>
      </c>
      <c r="H24" s="16"/>
      <c r="I24" s="10">
        <f t="shared" si="0"/>
        <v>0</v>
      </c>
      <c r="J24" s="53">
        <f>SUM(I24:I25)</f>
        <v>0</v>
      </c>
      <c r="K24" s="29">
        <v>0</v>
      </c>
      <c r="L24" s="31">
        <f>ROUNDDOWN(E24+J24+K24,0)</f>
        <v>0</v>
      </c>
      <c r="N24" s="13"/>
    </row>
    <row r="25" spans="1:14" ht="18" customHeight="1" thickBot="1" x14ac:dyDescent="0.5">
      <c r="A25" s="34"/>
      <c r="B25" s="58"/>
      <c r="C25" s="52"/>
      <c r="D25" s="40"/>
      <c r="E25" s="42"/>
      <c r="F25" s="11" t="s">
        <v>18</v>
      </c>
      <c r="G25" s="2">
        <v>50510</v>
      </c>
      <c r="H25" s="17"/>
      <c r="I25" s="12">
        <f t="shared" si="0"/>
        <v>0</v>
      </c>
      <c r="J25" s="54"/>
      <c r="K25" s="30"/>
      <c r="L25" s="32"/>
      <c r="N25" s="13"/>
    </row>
    <row r="26" spans="1:14" ht="18" customHeight="1" x14ac:dyDescent="0.45">
      <c r="A26" s="33">
        <v>12</v>
      </c>
      <c r="B26" s="57" t="s">
        <v>29</v>
      </c>
      <c r="C26" s="51">
        <v>100</v>
      </c>
      <c r="D26" s="39"/>
      <c r="E26" s="41">
        <f>ROUNDDOWN(C26*D26*12*0.85,2)</f>
        <v>0</v>
      </c>
      <c r="F26" s="9" t="s">
        <v>17</v>
      </c>
      <c r="G26" s="1">
        <v>38430</v>
      </c>
      <c r="H26" s="16"/>
      <c r="I26" s="10">
        <f t="shared" si="0"/>
        <v>0</v>
      </c>
      <c r="J26" s="53">
        <f>SUM(I26:I27)</f>
        <v>0</v>
      </c>
      <c r="K26" s="29">
        <v>0</v>
      </c>
      <c r="L26" s="31">
        <f>ROUNDDOWN(E26+J26+K26,0)</f>
        <v>0</v>
      </c>
    </row>
    <row r="27" spans="1:14" ht="18" customHeight="1" thickBot="1" x14ac:dyDescent="0.5">
      <c r="A27" s="34"/>
      <c r="B27" s="58"/>
      <c r="C27" s="52"/>
      <c r="D27" s="40"/>
      <c r="E27" s="42"/>
      <c r="F27" s="11" t="s">
        <v>18</v>
      </c>
      <c r="G27" s="2">
        <v>119192</v>
      </c>
      <c r="H27" s="17"/>
      <c r="I27" s="12">
        <f t="shared" si="0"/>
        <v>0</v>
      </c>
      <c r="J27" s="54"/>
      <c r="K27" s="30"/>
      <c r="L27" s="32"/>
      <c r="N27" s="13"/>
    </row>
    <row r="28" spans="1:14" ht="18" customHeight="1" x14ac:dyDescent="0.45">
      <c r="A28" s="33">
        <v>13</v>
      </c>
      <c r="B28" s="57" t="s">
        <v>30</v>
      </c>
      <c r="C28" s="51">
        <v>135</v>
      </c>
      <c r="D28" s="39"/>
      <c r="E28" s="41">
        <f>ROUNDDOWN(C28*D28*12*0.85,2)</f>
        <v>0</v>
      </c>
      <c r="F28" s="9" t="s">
        <v>17</v>
      </c>
      <c r="G28" s="1">
        <v>55323</v>
      </c>
      <c r="H28" s="16"/>
      <c r="I28" s="10">
        <f t="shared" si="0"/>
        <v>0</v>
      </c>
      <c r="J28" s="53">
        <f>SUM(I28:I29)</f>
        <v>0</v>
      </c>
      <c r="K28" s="29">
        <v>0</v>
      </c>
      <c r="L28" s="31">
        <f>ROUNDDOWN(E28+J28+K28,0)</f>
        <v>0</v>
      </c>
    </row>
    <row r="29" spans="1:14" ht="18" customHeight="1" thickBot="1" x14ac:dyDescent="0.5">
      <c r="A29" s="34"/>
      <c r="B29" s="58"/>
      <c r="C29" s="52"/>
      <c r="D29" s="40"/>
      <c r="E29" s="42"/>
      <c r="F29" s="11" t="s">
        <v>18</v>
      </c>
      <c r="G29" s="2">
        <v>161975</v>
      </c>
      <c r="H29" s="17"/>
      <c r="I29" s="12">
        <f t="shared" si="0"/>
        <v>0</v>
      </c>
      <c r="J29" s="54"/>
      <c r="K29" s="30"/>
      <c r="L29" s="32"/>
      <c r="N29" s="13"/>
    </row>
    <row r="30" spans="1:14" ht="18" customHeight="1" x14ac:dyDescent="0.45">
      <c r="A30" s="33">
        <v>14</v>
      </c>
      <c r="B30" s="57" t="s">
        <v>31</v>
      </c>
      <c r="C30" s="51">
        <v>99</v>
      </c>
      <c r="D30" s="39"/>
      <c r="E30" s="41">
        <f>ROUNDDOWN(C30*D30*12*0.85,2)</f>
        <v>0</v>
      </c>
      <c r="F30" s="9" t="s">
        <v>17</v>
      </c>
      <c r="G30" s="1">
        <v>25622</v>
      </c>
      <c r="H30" s="16"/>
      <c r="I30" s="10">
        <f t="shared" si="0"/>
        <v>0</v>
      </c>
      <c r="J30" s="53">
        <f>SUM(I30:I31)</f>
        <v>0</v>
      </c>
      <c r="K30" s="29">
        <v>0</v>
      </c>
      <c r="L30" s="31">
        <f>ROUNDDOWN(E30+J30+K30,0)</f>
        <v>0</v>
      </c>
      <c r="N30" s="13"/>
    </row>
    <row r="31" spans="1:14" ht="18" customHeight="1" thickBot="1" x14ac:dyDescent="0.5">
      <c r="A31" s="34"/>
      <c r="B31" s="58"/>
      <c r="C31" s="52"/>
      <c r="D31" s="40"/>
      <c r="E31" s="42"/>
      <c r="F31" s="11" t="s">
        <v>18</v>
      </c>
      <c r="G31" s="2">
        <v>58068</v>
      </c>
      <c r="H31" s="17"/>
      <c r="I31" s="12">
        <f t="shared" si="0"/>
        <v>0</v>
      </c>
      <c r="J31" s="54"/>
      <c r="K31" s="30"/>
      <c r="L31" s="32"/>
      <c r="N31" s="13"/>
    </row>
    <row r="32" spans="1:14" ht="18" customHeight="1" x14ac:dyDescent="0.45">
      <c r="A32" s="33">
        <v>15</v>
      </c>
      <c r="B32" s="57" t="s">
        <v>32</v>
      </c>
      <c r="C32" s="51">
        <v>211</v>
      </c>
      <c r="D32" s="39"/>
      <c r="E32" s="41">
        <f>ROUNDDOWN(C32*D32*12*0.85,2)</f>
        <v>0</v>
      </c>
      <c r="F32" s="9" t="s">
        <v>17</v>
      </c>
      <c r="G32" s="1">
        <v>46245</v>
      </c>
      <c r="H32" s="16"/>
      <c r="I32" s="10">
        <f t="shared" si="0"/>
        <v>0</v>
      </c>
      <c r="J32" s="53">
        <f>SUM(I32:I33)</f>
        <v>0</v>
      </c>
      <c r="K32" s="29">
        <v>0</v>
      </c>
      <c r="L32" s="31">
        <f>ROUNDDOWN(E32+J32+K32,0)</f>
        <v>0</v>
      </c>
      <c r="N32" s="13"/>
    </row>
    <row r="33" spans="1:14" ht="18" customHeight="1" thickBot="1" x14ac:dyDescent="0.5">
      <c r="A33" s="34"/>
      <c r="B33" s="58"/>
      <c r="C33" s="52"/>
      <c r="D33" s="40"/>
      <c r="E33" s="42"/>
      <c r="F33" s="11" t="s">
        <v>18</v>
      </c>
      <c r="G33" s="2">
        <v>114692</v>
      </c>
      <c r="H33" s="17"/>
      <c r="I33" s="12">
        <f t="shared" si="0"/>
        <v>0</v>
      </c>
      <c r="J33" s="54"/>
      <c r="K33" s="30"/>
      <c r="L33" s="32"/>
      <c r="N33" s="13"/>
    </row>
    <row r="34" spans="1:14" ht="18" customHeight="1" x14ac:dyDescent="0.45">
      <c r="A34" s="33">
        <v>16</v>
      </c>
      <c r="B34" s="57" t="s">
        <v>33</v>
      </c>
      <c r="C34" s="51">
        <v>87</v>
      </c>
      <c r="D34" s="39"/>
      <c r="E34" s="41">
        <f>ROUNDDOWN(C34*D34*12*0.85,2)</f>
        <v>0</v>
      </c>
      <c r="F34" s="9" t="s">
        <v>17</v>
      </c>
      <c r="G34" s="1">
        <v>35320</v>
      </c>
      <c r="H34" s="16"/>
      <c r="I34" s="10">
        <f t="shared" si="0"/>
        <v>0</v>
      </c>
      <c r="J34" s="53">
        <f>SUM(I34:I35)</f>
        <v>0</v>
      </c>
      <c r="K34" s="29">
        <v>0</v>
      </c>
      <c r="L34" s="31">
        <f>ROUNDDOWN(E34+J34+K34,0)</f>
        <v>0</v>
      </c>
    </row>
    <row r="35" spans="1:14" ht="18" customHeight="1" thickBot="1" x14ac:dyDescent="0.5">
      <c r="A35" s="34"/>
      <c r="B35" s="58"/>
      <c r="C35" s="52"/>
      <c r="D35" s="40"/>
      <c r="E35" s="42"/>
      <c r="F35" s="11" t="s">
        <v>18</v>
      </c>
      <c r="G35" s="2">
        <v>112349</v>
      </c>
      <c r="H35" s="17"/>
      <c r="I35" s="12">
        <f t="shared" si="0"/>
        <v>0</v>
      </c>
      <c r="J35" s="55"/>
      <c r="K35" s="30"/>
      <c r="L35" s="32"/>
      <c r="N35" s="13"/>
    </row>
    <row r="36" spans="1:14" ht="18" customHeight="1" x14ac:dyDescent="0.45">
      <c r="A36" s="33">
        <v>17</v>
      </c>
      <c r="B36" s="57" t="s">
        <v>34</v>
      </c>
      <c r="C36" s="51">
        <v>62</v>
      </c>
      <c r="D36" s="39"/>
      <c r="E36" s="41">
        <f>ROUNDDOWN(C36*D36*12*0.85,2)</f>
        <v>0</v>
      </c>
      <c r="F36" s="9" t="s">
        <v>17</v>
      </c>
      <c r="G36" s="1">
        <v>24003</v>
      </c>
      <c r="H36" s="16"/>
      <c r="I36" s="10">
        <f t="shared" si="0"/>
        <v>0</v>
      </c>
      <c r="J36" s="53">
        <f>SUM(I36:I37)</f>
        <v>0</v>
      </c>
      <c r="K36" s="29">
        <v>0</v>
      </c>
      <c r="L36" s="31">
        <f>ROUNDDOWN(E36+J36+K36,0)</f>
        <v>0</v>
      </c>
    </row>
    <row r="37" spans="1:14" ht="18" customHeight="1" thickBot="1" x14ac:dyDescent="0.5">
      <c r="A37" s="34"/>
      <c r="B37" s="58"/>
      <c r="C37" s="52"/>
      <c r="D37" s="40"/>
      <c r="E37" s="42"/>
      <c r="F37" s="11" t="s">
        <v>18</v>
      </c>
      <c r="G37" s="2">
        <v>65602</v>
      </c>
      <c r="H37" s="17"/>
      <c r="I37" s="12">
        <f t="shared" si="0"/>
        <v>0</v>
      </c>
      <c r="J37" s="54"/>
      <c r="K37" s="30"/>
      <c r="L37" s="32"/>
      <c r="N37" s="13"/>
    </row>
    <row r="38" spans="1:14" ht="18" customHeight="1" x14ac:dyDescent="0.45">
      <c r="A38" s="33">
        <v>18</v>
      </c>
      <c r="B38" s="57" t="s">
        <v>35</v>
      </c>
      <c r="C38" s="51">
        <v>82</v>
      </c>
      <c r="D38" s="39"/>
      <c r="E38" s="41">
        <f>ROUNDDOWN(C38*D38*12*0.85,2)</f>
        <v>0</v>
      </c>
      <c r="F38" s="9" t="s">
        <v>17</v>
      </c>
      <c r="G38" s="1">
        <v>30344</v>
      </c>
      <c r="H38" s="16"/>
      <c r="I38" s="10">
        <f t="shared" si="0"/>
        <v>0</v>
      </c>
      <c r="J38" s="53">
        <f>SUM(I38:I39)</f>
        <v>0</v>
      </c>
      <c r="K38" s="29">
        <v>0</v>
      </c>
      <c r="L38" s="31">
        <f>ROUNDDOWN(E38+J38+K38,0)</f>
        <v>0</v>
      </c>
    </row>
    <row r="39" spans="1:14" ht="18" customHeight="1" thickBot="1" x14ac:dyDescent="0.5">
      <c r="A39" s="34"/>
      <c r="B39" s="58"/>
      <c r="C39" s="52"/>
      <c r="D39" s="40"/>
      <c r="E39" s="42"/>
      <c r="F39" s="11" t="s">
        <v>18</v>
      </c>
      <c r="G39" s="3">
        <v>88384</v>
      </c>
      <c r="H39" s="17"/>
      <c r="I39" s="12">
        <f t="shared" si="0"/>
        <v>0</v>
      </c>
      <c r="J39" s="54"/>
      <c r="K39" s="30"/>
      <c r="L39" s="32"/>
      <c r="N39" s="13"/>
    </row>
    <row r="40" spans="1:14" ht="18" customHeight="1" x14ac:dyDescent="0.45">
      <c r="A40" s="33">
        <v>19</v>
      </c>
      <c r="B40" s="57" t="s">
        <v>36</v>
      </c>
      <c r="C40" s="51">
        <v>97</v>
      </c>
      <c r="D40" s="39"/>
      <c r="E40" s="41">
        <f>ROUNDDOWN(C40*D40*12*0.85,2)</f>
        <v>0</v>
      </c>
      <c r="F40" s="9" t="s">
        <v>17</v>
      </c>
      <c r="G40" s="1">
        <v>30775</v>
      </c>
      <c r="H40" s="16"/>
      <c r="I40" s="10">
        <f t="shared" si="0"/>
        <v>0</v>
      </c>
      <c r="J40" s="53">
        <f>SUM(I40:I41)</f>
        <v>0</v>
      </c>
      <c r="K40" s="29">
        <v>0</v>
      </c>
      <c r="L40" s="31">
        <f>ROUNDDOWN(E40+J40+K40,0)</f>
        <v>0</v>
      </c>
      <c r="N40" s="13"/>
    </row>
    <row r="41" spans="1:14" ht="18" customHeight="1" thickBot="1" x14ac:dyDescent="0.5">
      <c r="A41" s="34"/>
      <c r="B41" s="58"/>
      <c r="C41" s="52"/>
      <c r="D41" s="40"/>
      <c r="E41" s="42"/>
      <c r="F41" s="11" t="s">
        <v>18</v>
      </c>
      <c r="G41" s="3">
        <v>72902</v>
      </c>
      <c r="H41" s="17"/>
      <c r="I41" s="12">
        <f t="shared" si="0"/>
        <v>0</v>
      </c>
      <c r="J41" s="54"/>
      <c r="K41" s="30"/>
      <c r="L41" s="32"/>
      <c r="N41" s="13"/>
    </row>
    <row r="42" spans="1:14" ht="18" customHeight="1" x14ac:dyDescent="0.45">
      <c r="A42" s="33">
        <v>20</v>
      </c>
      <c r="B42" s="49" t="s">
        <v>37</v>
      </c>
      <c r="C42" s="51">
        <v>74</v>
      </c>
      <c r="D42" s="39"/>
      <c r="E42" s="41">
        <f>ROUNDDOWN(C42*D42*12*0.85,2)</f>
        <v>0</v>
      </c>
      <c r="F42" s="9" t="s">
        <v>17</v>
      </c>
      <c r="G42" s="1">
        <v>26485</v>
      </c>
      <c r="H42" s="16"/>
      <c r="I42" s="10">
        <f t="shared" si="0"/>
        <v>0</v>
      </c>
      <c r="J42" s="53">
        <f>SUM(I42:I43)</f>
        <v>0</v>
      </c>
      <c r="K42" s="29">
        <v>0</v>
      </c>
      <c r="L42" s="31">
        <f>ROUNDDOWN(E42+J42+K42,0)</f>
        <v>0</v>
      </c>
    </row>
    <row r="43" spans="1:14" ht="18" customHeight="1" thickBot="1" x14ac:dyDescent="0.5">
      <c r="A43" s="34"/>
      <c r="B43" s="50"/>
      <c r="C43" s="52"/>
      <c r="D43" s="40"/>
      <c r="E43" s="42"/>
      <c r="F43" s="11" t="s">
        <v>18</v>
      </c>
      <c r="G43" s="2">
        <v>71525</v>
      </c>
      <c r="H43" s="17"/>
      <c r="I43" s="12">
        <f t="shared" si="0"/>
        <v>0</v>
      </c>
      <c r="J43" s="54"/>
      <c r="K43" s="30"/>
      <c r="L43" s="32"/>
      <c r="N43" s="13"/>
    </row>
    <row r="44" spans="1:14" ht="18" customHeight="1" x14ac:dyDescent="0.45">
      <c r="A44" s="33">
        <v>21</v>
      </c>
      <c r="B44" s="49" t="s">
        <v>38</v>
      </c>
      <c r="C44" s="51">
        <v>79</v>
      </c>
      <c r="D44" s="39"/>
      <c r="E44" s="41">
        <f t="shared" ref="E44" si="3">ROUNDDOWN(C44*D44*12*0.85,2)</f>
        <v>0</v>
      </c>
      <c r="F44" s="9" t="s">
        <v>17</v>
      </c>
      <c r="G44" s="1">
        <v>33103</v>
      </c>
      <c r="H44" s="16"/>
      <c r="I44" s="10">
        <f t="shared" si="0"/>
        <v>0</v>
      </c>
      <c r="J44" s="56">
        <f>SUM(I44:I45)</f>
        <v>0</v>
      </c>
      <c r="K44" s="29">
        <v>0</v>
      </c>
      <c r="L44" s="31">
        <f>ROUNDDOWN(E44+J44+K44,0)</f>
        <v>0</v>
      </c>
    </row>
    <row r="45" spans="1:14" ht="18" customHeight="1" thickBot="1" x14ac:dyDescent="0.5">
      <c r="A45" s="34"/>
      <c r="B45" s="50"/>
      <c r="C45" s="52"/>
      <c r="D45" s="40"/>
      <c r="E45" s="42"/>
      <c r="F45" s="11" t="s">
        <v>18</v>
      </c>
      <c r="G45" s="2">
        <v>91420</v>
      </c>
      <c r="H45" s="17"/>
      <c r="I45" s="12">
        <f t="shared" si="0"/>
        <v>0</v>
      </c>
      <c r="J45" s="54"/>
      <c r="K45" s="30"/>
      <c r="L45" s="32"/>
      <c r="N45" s="13"/>
    </row>
    <row r="46" spans="1:14" ht="18" customHeight="1" x14ac:dyDescent="0.45">
      <c r="A46" s="33">
        <v>22</v>
      </c>
      <c r="B46" s="49" t="s">
        <v>39</v>
      </c>
      <c r="C46" s="51">
        <v>73</v>
      </c>
      <c r="D46" s="39"/>
      <c r="E46" s="41">
        <f t="shared" ref="E46" si="4">ROUNDDOWN(C46*D46*12*0.85,2)</f>
        <v>0</v>
      </c>
      <c r="F46" s="9" t="s">
        <v>17</v>
      </c>
      <c r="G46" s="1">
        <v>27155</v>
      </c>
      <c r="H46" s="16"/>
      <c r="I46" s="10">
        <f t="shared" si="0"/>
        <v>0</v>
      </c>
      <c r="J46" s="56">
        <f>SUM(I46:I47)</f>
        <v>0</v>
      </c>
      <c r="K46" s="29">
        <v>0</v>
      </c>
      <c r="L46" s="31">
        <f>ROUNDDOWN(E46+J46+K46,0)</f>
        <v>0</v>
      </c>
    </row>
    <row r="47" spans="1:14" ht="18" customHeight="1" thickBot="1" x14ac:dyDescent="0.5">
      <c r="A47" s="34"/>
      <c r="B47" s="50"/>
      <c r="C47" s="52"/>
      <c r="D47" s="40"/>
      <c r="E47" s="42"/>
      <c r="F47" s="11" t="s">
        <v>18</v>
      </c>
      <c r="G47" s="2">
        <v>85744</v>
      </c>
      <c r="H47" s="17"/>
      <c r="I47" s="12">
        <f t="shared" si="0"/>
        <v>0</v>
      </c>
      <c r="J47" s="54"/>
      <c r="K47" s="30"/>
      <c r="L47" s="32"/>
      <c r="N47" s="13"/>
    </row>
    <row r="48" spans="1:14" ht="18" customHeight="1" x14ac:dyDescent="0.45">
      <c r="A48" s="33">
        <v>23</v>
      </c>
      <c r="B48" s="49" t="s">
        <v>40</v>
      </c>
      <c r="C48" s="51">
        <v>115</v>
      </c>
      <c r="D48" s="39"/>
      <c r="E48" s="41">
        <f t="shared" ref="E48" si="5">ROUNDDOWN(C48*D48*12*0.85,2)</f>
        <v>0</v>
      </c>
      <c r="F48" s="9" t="s">
        <v>17</v>
      </c>
      <c r="G48" s="1">
        <v>31590</v>
      </c>
      <c r="H48" s="16"/>
      <c r="I48" s="10">
        <f t="shared" si="0"/>
        <v>0</v>
      </c>
      <c r="J48" s="56">
        <f>SUM(I48:I49)</f>
        <v>0</v>
      </c>
      <c r="K48" s="29">
        <v>0</v>
      </c>
      <c r="L48" s="31">
        <f>ROUNDDOWN(E48+J48+K48,0)</f>
        <v>0</v>
      </c>
    </row>
    <row r="49" spans="1:14" ht="18" customHeight="1" thickBot="1" x14ac:dyDescent="0.5">
      <c r="A49" s="34"/>
      <c r="B49" s="50"/>
      <c r="C49" s="52"/>
      <c r="D49" s="40"/>
      <c r="E49" s="42"/>
      <c r="F49" s="11" t="s">
        <v>18</v>
      </c>
      <c r="G49" s="2">
        <v>75017</v>
      </c>
      <c r="H49" s="17"/>
      <c r="I49" s="12">
        <f t="shared" si="0"/>
        <v>0</v>
      </c>
      <c r="J49" s="55"/>
      <c r="K49" s="30"/>
      <c r="L49" s="32"/>
      <c r="N49" s="13"/>
    </row>
    <row r="50" spans="1:14" ht="18" customHeight="1" x14ac:dyDescent="0.45">
      <c r="A50" s="33">
        <v>24</v>
      </c>
      <c r="B50" s="49" t="s">
        <v>41</v>
      </c>
      <c r="C50" s="51">
        <v>105</v>
      </c>
      <c r="D50" s="39"/>
      <c r="E50" s="41">
        <f t="shared" ref="E50" si="6">ROUNDDOWN(C50*D50*12*0.85,2)</f>
        <v>0</v>
      </c>
      <c r="F50" s="9" t="s">
        <v>17</v>
      </c>
      <c r="G50" s="1">
        <v>49451</v>
      </c>
      <c r="H50" s="16"/>
      <c r="I50" s="10">
        <f t="shared" si="0"/>
        <v>0</v>
      </c>
      <c r="J50" s="53">
        <f>SUM(I50:I51)</f>
        <v>0</v>
      </c>
      <c r="K50" s="29">
        <v>0</v>
      </c>
      <c r="L50" s="31">
        <f>ROUNDDOWN(E50+J50+K50,0)</f>
        <v>0</v>
      </c>
    </row>
    <row r="51" spans="1:14" ht="18" customHeight="1" thickBot="1" x14ac:dyDescent="0.5">
      <c r="A51" s="34"/>
      <c r="B51" s="50"/>
      <c r="C51" s="52"/>
      <c r="D51" s="40"/>
      <c r="E51" s="42"/>
      <c r="F51" s="11" t="s">
        <v>18</v>
      </c>
      <c r="G51" s="2">
        <v>137447</v>
      </c>
      <c r="H51" s="17"/>
      <c r="I51" s="12">
        <f t="shared" si="0"/>
        <v>0</v>
      </c>
      <c r="J51" s="54"/>
      <c r="K51" s="30"/>
      <c r="L51" s="32"/>
      <c r="N51" s="13"/>
    </row>
    <row r="52" spans="1:14" ht="18" customHeight="1" x14ac:dyDescent="0.45">
      <c r="A52" s="33">
        <v>25</v>
      </c>
      <c r="B52" s="49" t="s">
        <v>42</v>
      </c>
      <c r="C52" s="51">
        <v>157</v>
      </c>
      <c r="D52" s="39"/>
      <c r="E52" s="41">
        <f>ROUNDDOWN(C52*D52*12*0.85,2)</f>
        <v>0</v>
      </c>
      <c r="F52" s="9" t="s">
        <v>17</v>
      </c>
      <c r="G52" s="1">
        <v>48559</v>
      </c>
      <c r="H52" s="16"/>
      <c r="I52" s="10">
        <f t="shared" si="0"/>
        <v>0</v>
      </c>
      <c r="J52" s="56">
        <f>SUM(I52:I53)</f>
        <v>0</v>
      </c>
      <c r="K52" s="29">
        <v>0</v>
      </c>
      <c r="L52" s="31">
        <f>ROUNDDOWN(E52+J52+K52,0)</f>
        <v>0</v>
      </c>
      <c r="N52" s="13"/>
    </row>
    <row r="53" spans="1:14" ht="18" customHeight="1" thickBot="1" x14ac:dyDescent="0.5">
      <c r="A53" s="34"/>
      <c r="B53" s="50"/>
      <c r="C53" s="52"/>
      <c r="D53" s="40"/>
      <c r="E53" s="42"/>
      <c r="F53" s="11" t="s">
        <v>18</v>
      </c>
      <c r="G53" s="2">
        <v>157379</v>
      </c>
      <c r="H53" s="17"/>
      <c r="I53" s="12">
        <f t="shared" si="0"/>
        <v>0</v>
      </c>
      <c r="J53" s="55"/>
      <c r="K53" s="30"/>
      <c r="L53" s="32"/>
      <c r="N53" s="13"/>
    </row>
    <row r="54" spans="1:14" ht="18" customHeight="1" x14ac:dyDescent="0.45">
      <c r="A54" s="33">
        <v>26</v>
      </c>
      <c r="B54" s="49" t="s">
        <v>43</v>
      </c>
      <c r="C54" s="51">
        <v>303</v>
      </c>
      <c r="D54" s="39"/>
      <c r="E54" s="41">
        <f>ROUNDDOWN(C54*D54*12*0.85,2)</f>
        <v>0</v>
      </c>
      <c r="F54" s="9" t="s">
        <v>17</v>
      </c>
      <c r="G54" s="1">
        <v>77575</v>
      </c>
      <c r="H54" s="16"/>
      <c r="I54" s="10">
        <f t="shared" si="0"/>
        <v>0</v>
      </c>
      <c r="J54" s="53">
        <f>SUM(I54:I55)</f>
        <v>0</v>
      </c>
      <c r="K54" s="29">
        <v>0</v>
      </c>
      <c r="L54" s="31">
        <f>ROUNDDOWN(E54+J54+K54,0)</f>
        <v>0</v>
      </c>
    </row>
    <row r="55" spans="1:14" ht="18" customHeight="1" thickBot="1" x14ac:dyDescent="0.5">
      <c r="A55" s="34"/>
      <c r="B55" s="50"/>
      <c r="C55" s="52"/>
      <c r="D55" s="40"/>
      <c r="E55" s="42"/>
      <c r="F55" s="11" t="s">
        <v>18</v>
      </c>
      <c r="G55" s="2">
        <v>183159</v>
      </c>
      <c r="H55" s="17"/>
      <c r="I55" s="12">
        <f t="shared" si="0"/>
        <v>0</v>
      </c>
      <c r="J55" s="55"/>
      <c r="K55" s="30"/>
      <c r="L55" s="32"/>
      <c r="N55" s="13"/>
    </row>
    <row r="56" spans="1:14" ht="18" customHeight="1" x14ac:dyDescent="0.45">
      <c r="A56" s="33">
        <v>27</v>
      </c>
      <c r="B56" s="49" t="s">
        <v>44</v>
      </c>
      <c r="C56" s="51">
        <v>181</v>
      </c>
      <c r="D56" s="39"/>
      <c r="E56" s="41">
        <f>ROUNDDOWN(C56*D56*12*0.85,2)</f>
        <v>0</v>
      </c>
      <c r="F56" s="9" t="s">
        <v>17</v>
      </c>
      <c r="G56" s="1">
        <v>50889</v>
      </c>
      <c r="H56" s="16"/>
      <c r="I56" s="10">
        <f t="shared" si="0"/>
        <v>0</v>
      </c>
      <c r="J56" s="53">
        <f>SUM(I56:I57)</f>
        <v>0</v>
      </c>
      <c r="K56" s="29">
        <v>0</v>
      </c>
      <c r="L56" s="31">
        <f>ROUNDDOWN(E56+J56+K56,0)</f>
        <v>0</v>
      </c>
    </row>
    <row r="57" spans="1:14" ht="18" customHeight="1" thickBot="1" x14ac:dyDescent="0.5">
      <c r="A57" s="34"/>
      <c r="B57" s="50"/>
      <c r="C57" s="52"/>
      <c r="D57" s="40"/>
      <c r="E57" s="42"/>
      <c r="F57" s="11" t="s">
        <v>18</v>
      </c>
      <c r="G57" s="2">
        <v>121344</v>
      </c>
      <c r="H57" s="17"/>
      <c r="I57" s="12">
        <f t="shared" si="0"/>
        <v>0</v>
      </c>
      <c r="J57" s="54"/>
      <c r="K57" s="30"/>
      <c r="L57" s="32"/>
      <c r="N57" s="13"/>
    </row>
    <row r="58" spans="1:14" ht="18" customHeight="1" x14ac:dyDescent="0.45">
      <c r="A58" s="33">
        <v>28</v>
      </c>
      <c r="B58" s="35" t="s">
        <v>45</v>
      </c>
      <c r="C58" s="37">
        <v>62</v>
      </c>
      <c r="D58" s="39"/>
      <c r="E58" s="41">
        <f>ROUNDDOWN(C58*D58*12*0.85,2)</f>
        <v>0</v>
      </c>
      <c r="F58" s="9" t="s">
        <v>17</v>
      </c>
      <c r="G58" s="1">
        <v>26436</v>
      </c>
      <c r="H58" s="16"/>
      <c r="I58" s="10">
        <f t="shared" si="0"/>
        <v>0</v>
      </c>
      <c r="J58" s="43">
        <f>SUM(I58:I59)</f>
        <v>0</v>
      </c>
      <c r="K58" s="45">
        <v>0</v>
      </c>
      <c r="L58" s="47">
        <f>ROUNDDOWN(E58+J58+K58,0)</f>
        <v>0</v>
      </c>
      <c r="N58" s="13"/>
    </row>
    <row r="59" spans="1:14" ht="18" customHeight="1" thickBot="1" x14ac:dyDescent="0.5">
      <c r="A59" s="34"/>
      <c r="B59" s="36"/>
      <c r="C59" s="38"/>
      <c r="D59" s="40"/>
      <c r="E59" s="42"/>
      <c r="F59" s="11" t="s">
        <v>18</v>
      </c>
      <c r="G59" s="2">
        <v>73745</v>
      </c>
      <c r="H59" s="17"/>
      <c r="I59" s="12">
        <f t="shared" si="0"/>
        <v>0</v>
      </c>
      <c r="J59" s="44"/>
      <c r="K59" s="46"/>
      <c r="L59" s="48"/>
      <c r="N59" s="13"/>
    </row>
    <row r="60" spans="1:14" ht="25.5" customHeight="1" thickBot="1" x14ac:dyDescent="0.5">
      <c r="B60" s="20" t="s">
        <v>46</v>
      </c>
      <c r="C60" s="21"/>
      <c r="D60" s="21"/>
      <c r="E60" s="21"/>
      <c r="F60" s="21"/>
      <c r="G60" s="21"/>
      <c r="H60" s="21"/>
      <c r="I60" s="21"/>
      <c r="J60" s="21"/>
      <c r="K60" s="21"/>
      <c r="L60" s="14">
        <f>SUM(L4:L59)</f>
        <v>0</v>
      </c>
    </row>
    <row r="61" spans="1:14" ht="54.75" customHeight="1" thickBot="1" x14ac:dyDescent="0.5">
      <c r="B61" s="22" t="s">
        <v>47</v>
      </c>
      <c r="C61" s="23"/>
      <c r="D61" s="24" t="s">
        <v>48</v>
      </c>
      <c r="E61" s="25"/>
      <c r="F61" s="25"/>
      <c r="G61" s="25"/>
      <c r="H61" s="25"/>
      <c r="I61" s="25"/>
      <c r="J61" s="25"/>
      <c r="K61" s="26"/>
      <c r="L61" s="15">
        <f>ROUNDUP(L60/1.1,0)</f>
        <v>0</v>
      </c>
    </row>
    <row r="62" spans="1:14" ht="206.25" customHeight="1" x14ac:dyDescent="0.45">
      <c r="C62" s="27" t="s">
        <v>53</v>
      </c>
      <c r="D62" s="27"/>
      <c r="E62" s="27"/>
      <c r="F62" s="27"/>
      <c r="G62" s="27"/>
      <c r="H62" s="27"/>
      <c r="I62" s="27"/>
      <c r="J62" s="27"/>
      <c r="K62" s="27"/>
      <c r="L62" s="27"/>
    </row>
    <row r="63" spans="1:14" ht="51.75" customHeight="1" x14ac:dyDescent="0.45">
      <c r="C63" s="4" t="s">
        <v>49</v>
      </c>
    </row>
    <row r="64" spans="1:14" x14ac:dyDescent="0.45">
      <c r="B64" s="28"/>
      <c r="C64" s="28"/>
      <c r="D64" s="28"/>
      <c r="E64" s="28"/>
      <c r="F64" s="28"/>
      <c r="G64" s="28"/>
      <c r="H64" s="28"/>
      <c r="I64" s="28"/>
      <c r="J64" s="28"/>
      <c r="K64" s="28"/>
      <c r="L64" s="28"/>
    </row>
    <row r="65" spans="10:12" x14ac:dyDescent="0.45">
      <c r="J65" s="5" t="s">
        <v>50</v>
      </c>
      <c r="K65" s="5"/>
      <c r="L65" s="5"/>
    </row>
    <row r="66" spans="10:12" x14ac:dyDescent="0.45">
      <c r="J66" s="5"/>
      <c r="K66" s="5"/>
      <c r="L66" s="5"/>
    </row>
    <row r="67" spans="10:12" x14ac:dyDescent="0.45">
      <c r="J67" s="19" t="s">
        <v>51</v>
      </c>
      <c r="K67" s="19"/>
      <c r="L67" s="19"/>
    </row>
    <row r="68" spans="10:12" x14ac:dyDescent="0.45">
      <c r="J68" s="19" t="s">
        <v>52</v>
      </c>
      <c r="K68" s="19"/>
      <c r="L68" s="19"/>
    </row>
    <row r="69" spans="10:12" x14ac:dyDescent="0.45">
      <c r="J69" s="19" t="s">
        <v>54</v>
      </c>
      <c r="K69" s="19"/>
      <c r="L69" s="19"/>
    </row>
  </sheetData>
  <sheetProtection password="FD10" sheet="1" objects="1" scenarios="1"/>
  <mergeCells count="240">
    <mergeCell ref="A2:A3"/>
    <mergeCell ref="B2:B3"/>
    <mergeCell ref="C2:E2"/>
    <mergeCell ref="F2:J2"/>
    <mergeCell ref="L2:L3"/>
    <mergeCell ref="A4:A5"/>
    <mergeCell ref="B4:B5"/>
    <mergeCell ref="C4:C5"/>
    <mergeCell ref="D4:D5"/>
    <mergeCell ref="E4:E5"/>
    <mergeCell ref="J4:J5"/>
    <mergeCell ref="K4:K5"/>
    <mergeCell ref="L4:L5"/>
    <mergeCell ref="U4:U5"/>
    <mergeCell ref="A6:A7"/>
    <mergeCell ref="B6:B7"/>
    <mergeCell ref="C6:C7"/>
    <mergeCell ref="D6:D7"/>
    <mergeCell ref="E6:E7"/>
    <mergeCell ref="J6:J7"/>
    <mergeCell ref="K6:K7"/>
    <mergeCell ref="L6:L7"/>
    <mergeCell ref="U6:U7"/>
    <mergeCell ref="A8:A9"/>
    <mergeCell ref="B8:B9"/>
    <mergeCell ref="C8:C9"/>
    <mergeCell ref="D8:D9"/>
    <mergeCell ref="E8:E9"/>
    <mergeCell ref="J8:J9"/>
    <mergeCell ref="K8:K9"/>
    <mergeCell ref="L8:L9"/>
    <mergeCell ref="A10:A11"/>
    <mergeCell ref="B10:B11"/>
    <mergeCell ref="C10:C11"/>
    <mergeCell ref="D10:D11"/>
    <mergeCell ref="E10:E11"/>
    <mergeCell ref="J10:J11"/>
    <mergeCell ref="K10:K11"/>
    <mergeCell ref="L10:L11"/>
    <mergeCell ref="K12:K13"/>
    <mergeCell ref="L12:L13"/>
    <mergeCell ref="A14:A15"/>
    <mergeCell ref="B14:B15"/>
    <mergeCell ref="C14:C15"/>
    <mergeCell ref="D14:D15"/>
    <mergeCell ref="E14:E15"/>
    <mergeCell ref="J14:J15"/>
    <mergeCell ref="K14:K15"/>
    <mergeCell ref="L14:L15"/>
    <mergeCell ref="A12:A13"/>
    <mergeCell ref="B12:B13"/>
    <mergeCell ref="C12:C13"/>
    <mergeCell ref="D12:D13"/>
    <mergeCell ref="E12:E13"/>
    <mergeCell ref="J12:J13"/>
    <mergeCell ref="K16:K17"/>
    <mergeCell ref="L16:L17"/>
    <mergeCell ref="A18:A19"/>
    <mergeCell ref="B18:B19"/>
    <mergeCell ref="C18:C19"/>
    <mergeCell ref="D18:D19"/>
    <mergeCell ref="E18:E19"/>
    <mergeCell ref="J18:J19"/>
    <mergeCell ref="K18:K19"/>
    <mergeCell ref="L18:L19"/>
    <mergeCell ref="A16:A17"/>
    <mergeCell ref="B16:B17"/>
    <mergeCell ref="C16:C17"/>
    <mergeCell ref="D16:D17"/>
    <mergeCell ref="E16:E17"/>
    <mergeCell ref="J16:J17"/>
    <mergeCell ref="K20:K21"/>
    <mergeCell ref="L20:L21"/>
    <mergeCell ref="A22:A23"/>
    <mergeCell ref="B22:B23"/>
    <mergeCell ref="C22:C23"/>
    <mergeCell ref="D22:D23"/>
    <mergeCell ref="E22:E23"/>
    <mergeCell ref="J22:J23"/>
    <mergeCell ref="K22:K23"/>
    <mergeCell ref="L22:L23"/>
    <mergeCell ref="A20:A21"/>
    <mergeCell ref="B20:B21"/>
    <mergeCell ref="C20:C21"/>
    <mergeCell ref="D20:D21"/>
    <mergeCell ref="E20:E21"/>
    <mergeCell ref="J20:J21"/>
    <mergeCell ref="K24:K25"/>
    <mergeCell ref="L24:L25"/>
    <mergeCell ref="A26:A27"/>
    <mergeCell ref="B26:B27"/>
    <mergeCell ref="C26:C27"/>
    <mergeCell ref="D26:D27"/>
    <mergeCell ref="E26:E27"/>
    <mergeCell ref="J26:J27"/>
    <mergeCell ref="K26:K27"/>
    <mergeCell ref="L26:L27"/>
    <mergeCell ref="A24:A25"/>
    <mergeCell ref="B24:B25"/>
    <mergeCell ref="C24:C25"/>
    <mergeCell ref="D24:D25"/>
    <mergeCell ref="E24:E25"/>
    <mergeCell ref="J24:J25"/>
    <mergeCell ref="K28:K29"/>
    <mergeCell ref="L28:L29"/>
    <mergeCell ref="A30:A31"/>
    <mergeCell ref="B30:B31"/>
    <mergeCell ref="C30:C31"/>
    <mergeCell ref="D30:D31"/>
    <mergeCell ref="E30:E31"/>
    <mergeCell ref="J30:J31"/>
    <mergeCell ref="K30:K31"/>
    <mergeCell ref="L30:L31"/>
    <mergeCell ref="A28:A29"/>
    <mergeCell ref="B28:B29"/>
    <mergeCell ref="C28:C29"/>
    <mergeCell ref="D28:D29"/>
    <mergeCell ref="E28:E29"/>
    <mergeCell ref="J28:J29"/>
    <mergeCell ref="K32:K33"/>
    <mergeCell ref="L32:L33"/>
    <mergeCell ref="A34:A35"/>
    <mergeCell ref="B34:B35"/>
    <mergeCell ref="C34:C35"/>
    <mergeCell ref="D34:D35"/>
    <mergeCell ref="E34:E35"/>
    <mergeCell ref="J34:J35"/>
    <mergeCell ref="K34:K35"/>
    <mergeCell ref="L34:L35"/>
    <mergeCell ref="A32:A33"/>
    <mergeCell ref="B32:B33"/>
    <mergeCell ref="C32:C33"/>
    <mergeCell ref="D32:D33"/>
    <mergeCell ref="E32:E33"/>
    <mergeCell ref="J32:J33"/>
    <mergeCell ref="K36:K37"/>
    <mergeCell ref="L36:L37"/>
    <mergeCell ref="A38:A39"/>
    <mergeCell ref="B38:B39"/>
    <mergeCell ref="C38:C39"/>
    <mergeCell ref="D38:D39"/>
    <mergeCell ref="E38:E39"/>
    <mergeCell ref="J38:J39"/>
    <mergeCell ref="K38:K39"/>
    <mergeCell ref="L38:L39"/>
    <mergeCell ref="A36:A37"/>
    <mergeCell ref="B36:B37"/>
    <mergeCell ref="C36:C37"/>
    <mergeCell ref="D36:D37"/>
    <mergeCell ref="E36:E37"/>
    <mergeCell ref="J36:J37"/>
    <mergeCell ref="K40:K41"/>
    <mergeCell ref="L40:L41"/>
    <mergeCell ref="A42:A43"/>
    <mergeCell ref="B42:B43"/>
    <mergeCell ref="C42:C43"/>
    <mergeCell ref="D42:D43"/>
    <mergeCell ref="E42:E43"/>
    <mergeCell ref="J42:J43"/>
    <mergeCell ref="K42:K43"/>
    <mergeCell ref="L42:L43"/>
    <mergeCell ref="A40:A41"/>
    <mergeCell ref="B40:B41"/>
    <mergeCell ref="C40:C41"/>
    <mergeCell ref="D40:D41"/>
    <mergeCell ref="E40:E41"/>
    <mergeCell ref="J40:J41"/>
    <mergeCell ref="K44:K45"/>
    <mergeCell ref="L44:L45"/>
    <mergeCell ref="A46:A47"/>
    <mergeCell ref="B46:B47"/>
    <mergeCell ref="C46:C47"/>
    <mergeCell ref="D46:D47"/>
    <mergeCell ref="E46:E47"/>
    <mergeCell ref="J46:J47"/>
    <mergeCell ref="K46:K47"/>
    <mergeCell ref="L46:L47"/>
    <mergeCell ref="A44:A45"/>
    <mergeCell ref="B44:B45"/>
    <mergeCell ref="C44:C45"/>
    <mergeCell ref="D44:D45"/>
    <mergeCell ref="E44:E45"/>
    <mergeCell ref="J44:J45"/>
    <mergeCell ref="K48:K49"/>
    <mergeCell ref="L48:L49"/>
    <mergeCell ref="A50:A51"/>
    <mergeCell ref="B50:B51"/>
    <mergeCell ref="C50:C51"/>
    <mergeCell ref="D50:D51"/>
    <mergeCell ref="E50:E51"/>
    <mergeCell ref="J50:J51"/>
    <mergeCell ref="K50:K51"/>
    <mergeCell ref="L50:L51"/>
    <mergeCell ref="A48:A49"/>
    <mergeCell ref="B48:B49"/>
    <mergeCell ref="C48:C49"/>
    <mergeCell ref="D48:D49"/>
    <mergeCell ref="E48:E49"/>
    <mergeCell ref="J48:J49"/>
    <mergeCell ref="K52:K53"/>
    <mergeCell ref="L52:L53"/>
    <mergeCell ref="A54:A55"/>
    <mergeCell ref="B54:B55"/>
    <mergeCell ref="C54:C55"/>
    <mergeCell ref="D54:D55"/>
    <mergeCell ref="E54:E55"/>
    <mergeCell ref="J54:J55"/>
    <mergeCell ref="K54:K55"/>
    <mergeCell ref="L54:L55"/>
    <mergeCell ref="A52:A53"/>
    <mergeCell ref="B52:B53"/>
    <mergeCell ref="C52:C53"/>
    <mergeCell ref="D52:D53"/>
    <mergeCell ref="E52:E53"/>
    <mergeCell ref="J52:J53"/>
    <mergeCell ref="K56:K57"/>
    <mergeCell ref="L56:L57"/>
    <mergeCell ref="A58:A59"/>
    <mergeCell ref="B58:B59"/>
    <mergeCell ref="C58:C59"/>
    <mergeCell ref="D58:D59"/>
    <mergeCell ref="E58:E59"/>
    <mergeCell ref="J58:J59"/>
    <mergeCell ref="K58:K59"/>
    <mergeCell ref="L58:L59"/>
    <mergeCell ref="A56:A57"/>
    <mergeCell ref="B56:B57"/>
    <mergeCell ref="C56:C57"/>
    <mergeCell ref="D56:D57"/>
    <mergeCell ref="E56:E57"/>
    <mergeCell ref="J56:J57"/>
    <mergeCell ref="J67:L67"/>
    <mergeCell ref="J68:L68"/>
    <mergeCell ref="J69:L69"/>
    <mergeCell ref="B60:C60"/>
    <mergeCell ref="D60:K60"/>
    <mergeCell ref="B61:C61"/>
    <mergeCell ref="D61:K61"/>
    <mergeCell ref="C62:L62"/>
    <mergeCell ref="B64:L64"/>
  </mergeCells>
  <phoneticPr fontId="2"/>
  <printOptions horizontalCentered="1"/>
  <pageMargins left="0.39370078740157483" right="0.39370078740157483" top="0.6692913385826772" bottom="0.31496062992125984" header="0" footer="0"/>
  <pageSetup paperSize="9" scale="4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電気料金入札金額計算書（金池小Ｇ）</vt:lpstr>
      <vt:lpstr>'電気料金入札金額計算書（金池小Ｇ）'!Print_Area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大分市</dc:creator>
  <cp:lastModifiedBy>大分市</cp:lastModifiedBy>
  <dcterms:created xsi:type="dcterms:W3CDTF">2021-11-16T06:39:52Z</dcterms:created>
  <dcterms:modified xsi:type="dcterms:W3CDTF">2021-11-22T00:27:50Z</dcterms:modified>
</cp:coreProperties>
</file>